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-120" yWindow="-120" windowWidth="29040" windowHeight="15840"/>
  </bookViews>
  <sheets>
    <sheet name="טבלה מרכזת סופית " sheetId="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'טבלה מרכזת סופית '!$A$2:$W$2</definedName>
    <definedName name="hgjkh">[1]אמצעים!$A$2:$A$5</definedName>
    <definedName name="_xlnm.Print_Area" localSheetId="0">'טבלה מרכזת סופית '!$A:$M</definedName>
    <definedName name="אמצעים">[2]אמצעים!$A$2:$A$5</definedName>
    <definedName name="טבל_פאא">[3]גיליון3!$A$1:$C$160</definedName>
    <definedName name="כא">[4]כללי!$A$16</definedName>
    <definedName name="מפתח">[4]כללי!$A$15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5" i="7" l="1"/>
  <c r="T34" i="7"/>
  <c r="T6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7" i="7"/>
  <c r="T28" i="7"/>
  <c r="T29" i="7"/>
  <c r="T30" i="7"/>
  <c r="T120" i="7"/>
  <c r="T31" i="7" l="1"/>
  <c r="N68" i="7"/>
  <c r="N31" i="7"/>
  <c r="N101" i="7" l="1"/>
  <c r="T84" i="7"/>
  <c r="U84" i="7" s="1"/>
  <c r="R31" i="7"/>
  <c r="S31" i="7"/>
  <c r="U31" i="7"/>
  <c r="R68" i="7"/>
  <c r="S68" i="7"/>
  <c r="Q68" i="7"/>
  <c r="S101" i="7"/>
  <c r="R101" i="7"/>
  <c r="Q101" i="7"/>
  <c r="S121" i="7"/>
  <c r="R121" i="7"/>
  <c r="Q121" i="7"/>
  <c r="N121" i="7"/>
  <c r="E101" i="7"/>
  <c r="E121" i="7"/>
  <c r="E68" i="7"/>
  <c r="N123" i="7" l="1"/>
  <c r="T107" i="7"/>
  <c r="U107" i="7" s="1"/>
  <c r="T109" i="7"/>
  <c r="U109" i="7" s="1"/>
  <c r="T110" i="7"/>
  <c r="U110" i="7" s="1"/>
  <c r="T111" i="7"/>
  <c r="U111" i="7" s="1"/>
  <c r="T112" i="7"/>
  <c r="U112" i="7" s="1"/>
  <c r="U113" i="7"/>
  <c r="T103" i="7"/>
  <c r="T104" i="7"/>
  <c r="U104" i="7" s="1"/>
  <c r="T105" i="7"/>
  <c r="U105" i="7" s="1"/>
  <c r="T114" i="7"/>
  <c r="U114" i="7" s="1"/>
  <c r="T115" i="7"/>
  <c r="U115" i="7" s="1"/>
  <c r="T116" i="7"/>
  <c r="U116" i="7" s="1"/>
  <c r="T117" i="7"/>
  <c r="U117" i="7" s="1"/>
  <c r="U118" i="7"/>
  <c r="T119" i="7"/>
  <c r="U119" i="7" s="1"/>
  <c r="U120" i="7"/>
  <c r="T106" i="7"/>
  <c r="U106" i="7" s="1"/>
  <c r="T85" i="7"/>
  <c r="U85" i="7" s="1"/>
  <c r="T86" i="7"/>
  <c r="U86" i="7" s="1"/>
  <c r="T88" i="7"/>
  <c r="U88" i="7" s="1"/>
  <c r="T89" i="7"/>
  <c r="U89" i="7" s="1"/>
  <c r="T90" i="7"/>
  <c r="U90" i="7" s="1"/>
  <c r="T91" i="7"/>
  <c r="U91" i="7" s="1"/>
  <c r="T92" i="7"/>
  <c r="U92" i="7" s="1"/>
  <c r="T71" i="7"/>
  <c r="U77" i="7"/>
  <c r="T72" i="7"/>
  <c r="U72" i="7" s="1"/>
  <c r="T73" i="7"/>
  <c r="U73" i="7" s="1"/>
  <c r="T74" i="7"/>
  <c r="U74" i="7" s="1"/>
  <c r="T93" i="7"/>
  <c r="U93" i="7" s="1"/>
  <c r="T78" i="7"/>
  <c r="U78" i="7" s="1"/>
  <c r="T70" i="7"/>
  <c r="T94" i="7"/>
  <c r="U94" i="7" s="1"/>
  <c r="T95" i="7"/>
  <c r="U95" i="7" s="1"/>
  <c r="T75" i="7"/>
  <c r="U75" i="7" s="1"/>
  <c r="T76" i="7"/>
  <c r="U76" i="7" s="1"/>
  <c r="T79" i="7"/>
  <c r="U79" i="7" s="1"/>
  <c r="T80" i="7"/>
  <c r="U80" i="7" s="1"/>
  <c r="T81" i="7"/>
  <c r="U81" i="7" s="1"/>
  <c r="U82" i="7"/>
  <c r="T98" i="7"/>
  <c r="U98" i="7" s="1"/>
  <c r="T99" i="7"/>
  <c r="U99" i="7" s="1"/>
  <c r="T100" i="7"/>
  <c r="U100" i="7" s="1"/>
  <c r="T83" i="7"/>
  <c r="U83" i="7" s="1"/>
  <c r="T45" i="7"/>
  <c r="U45" i="7" s="1"/>
  <c r="T46" i="7"/>
  <c r="U46" i="7" s="1"/>
  <c r="T47" i="7"/>
  <c r="U47" i="7" s="1"/>
  <c r="T48" i="7"/>
  <c r="U48" i="7" s="1"/>
  <c r="T49" i="7"/>
  <c r="U49" i="7" s="1"/>
  <c r="T50" i="7"/>
  <c r="U50" i="7" s="1"/>
  <c r="T51" i="7"/>
  <c r="U51" i="7" s="1"/>
  <c r="T52" i="7"/>
  <c r="U52" i="7" s="1"/>
  <c r="T53" i="7"/>
  <c r="U53" i="7" s="1"/>
  <c r="T54" i="7"/>
  <c r="U54" i="7" s="1"/>
  <c r="T55" i="7"/>
  <c r="U55" i="7" s="1"/>
  <c r="T56" i="7"/>
  <c r="U56" i="7" s="1"/>
  <c r="T57" i="7"/>
  <c r="U57" i="7" s="1"/>
  <c r="T58" i="7"/>
  <c r="U58" i="7" s="1"/>
  <c r="T59" i="7"/>
  <c r="U59" i="7" s="1"/>
  <c r="T60" i="7"/>
  <c r="U60" i="7" s="1"/>
  <c r="T33" i="7"/>
  <c r="U34" i="7"/>
  <c r="T35" i="7"/>
  <c r="U35" i="7" s="1"/>
  <c r="T36" i="7"/>
  <c r="U36" i="7" s="1"/>
  <c r="T37" i="7"/>
  <c r="U37" i="7" s="1"/>
  <c r="T38" i="7"/>
  <c r="U38" i="7" s="1"/>
  <c r="T39" i="7"/>
  <c r="U39" i="7" s="1"/>
  <c r="T40" i="7"/>
  <c r="U40" i="7" s="1"/>
  <c r="T41" i="7"/>
  <c r="U41" i="7" s="1"/>
  <c r="U61" i="7"/>
  <c r="T62" i="7"/>
  <c r="U62" i="7" s="1"/>
  <c r="U65" i="7"/>
  <c r="T63" i="7"/>
  <c r="U63" i="7" s="1"/>
  <c r="T64" i="7"/>
  <c r="U64" i="7" s="1"/>
  <c r="T67" i="7"/>
  <c r="U67" i="7" s="1"/>
  <c r="T43" i="7"/>
  <c r="U43" i="7" s="1"/>
  <c r="T121" i="7" l="1"/>
  <c r="T68" i="7"/>
  <c r="T101" i="7"/>
  <c r="U103" i="7"/>
  <c r="U121" i="7" s="1"/>
  <c r="U33" i="7"/>
  <c r="U68" i="7" s="1"/>
  <c r="U70" i="7"/>
  <c r="U101" i="7" s="1"/>
  <c r="F123" i="7" l="1"/>
  <c r="E31" i="7" l="1"/>
  <c r="E123" i="7" s="1"/>
  <c r="Q31" i="7" l="1"/>
</calcChain>
</file>

<file path=xl/sharedStrings.xml><?xml version="1.0" encoding="utf-8"?>
<sst xmlns="http://schemas.openxmlformats.org/spreadsheetml/2006/main" count="1257" uniqueCount="429">
  <si>
    <t>שיוך</t>
  </si>
  <si>
    <t>אזור</t>
  </si>
  <si>
    <t>שם המתקן</t>
  </si>
  <si>
    <t>שטח</t>
  </si>
  <si>
    <t>שטח לניקיון</t>
  </si>
  <si>
    <t>עיר</t>
  </si>
  <si>
    <t>רחוב</t>
  </si>
  <si>
    <t>מספר בית</t>
  </si>
  <si>
    <t>תחזוקה</t>
  </si>
  <si>
    <t>הדברה</t>
  </si>
  <si>
    <t xml:space="preserve">גינון </t>
  </si>
  <si>
    <t>כח אדם אחזקה</t>
  </si>
  <si>
    <t xml:space="preserve">ניקיון </t>
  </si>
  <si>
    <t>אחר</t>
  </si>
  <si>
    <t xml:space="preserve">הערות </t>
  </si>
  <si>
    <t>שעות ניקיון מפקח</t>
  </si>
  <si>
    <t>סה"כ עובדים</t>
  </si>
  <si>
    <t>סה"כ שעות שבועיות</t>
  </si>
  <si>
    <t>פירוט עובדים במידה ונדרש חצרן או מפקח</t>
  </si>
  <si>
    <t>סה"כ שעות שבועיות א' - ה'</t>
  </si>
  <si>
    <t>שעות ניקיון בשישי</t>
  </si>
  <si>
    <t>שירותי ניקיון</t>
  </si>
  <si>
    <t>שירותי אחזקה ותפעול</t>
  </si>
  <si>
    <t>פרטי המתקן</t>
  </si>
  <si>
    <t>מרחב</t>
  </si>
  <si>
    <t>חוף</t>
  </si>
  <si>
    <t xml:space="preserve"> מחוז </t>
  </si>
  <si>
    <t>מטה מחוז חוף</t>
  </si>
  <si>
    <t xml:space="preserve">מטה מחוז+ תחנת חיפה </t>
  </si>
  <si>
    <t xml:space="preserve">חיפה </t>
  </si>
  <si>
    <t>נתן אלבז</t>
  </si>
  <si>
    <t>V</t>
  </si>
  <si>
    <t>צוות 1 חיפה/ מטה מחוז</t>
  </si>
  <si>
    <t>עובדי ניקיון 14, חצרן 2, מפקח 1</t>
  </si>
  <si>
    <r>
      <t xml:space="preserve"> </t>
    </r>
    <r>
      <rPr>
        <b/>
        <sz val="12"/>
        <color theme="1"/>
        <rFont val="Arial"/>
        <family val="2"/>
        <scheme val="minor"/>
      </rPr>
      <t xml:space="preserve">הצוות הקבוע ישב במטה מחוז חוף חיפה </t>
    </r>
    <r>
      <rPr>
        <sz val="12"/>
        <color theme="1"/>
        <rFont val="Arial"/>
        <family val="2"/>
        <scheme val="minor"/>
      </rPr>
      <t xml:space="preserve">  </t>
    </r>
  </si>
  <si>
    <t>אשר</t>
  </si>
  <si>
    <t>תחנת נהריה</t>
  </si>
  <si>
    <t>נהריה</t>
  </si>
  <si>
    <t>בן צבי יצחק</t>
  </si>
  <si>
    <t xml:space="preserve">   צוות נייד 1 -חשמלאי ועובד כללי                -עובד קבוע בזבולון ועכו</t>
  </si>
  <si>
    <t xml:space="preserve">עובדי ניקיון 2, חצרן 1 </t>
  </si>
  <si>
    <t xml:space="preserve">תחנת עכו </t>
  </si>
  <si>
    <t>עכו</t>
  </si>
  <si>
    <t xml:space="preserve">ההגנה </t>
  </si>
  <si>
    <t>עובד כללי קבוע בתחנה</t>
  </si>
  <si>
    <t>עובדי ניקיון 6 , חצרן 2 , מפקח 1</t>
  </si>
  <si>
    <t>פוטו וולטאי</t>
  </si>
  <si>
    <t xml:space="preserve">נק' מרינה עכו </t>
  </si>
  <si>
    <t>מרינה עכו</t>
  </si>
  <si>
    <t>X</t>
  </si>
  <si>
    <t>עובד ניקיון</t>
  </si>
  <si>
    <t xml:space="preserve">עובד כללי  קבוע התחנה </t>
  </si>
  <si>
    <t>5 שעות ניקיון בימי שבת לטובת המשל"ט</t>
  </si>
  <si>
    <t>נק' טבעון</t>
  </si>
  <si>
    <t>טבעון</t>
  </si>
  <si>
    <t>החורש</t>
  </si>
  <si>
    <t>עובד ניקיון 1</t>
  </si>
  <si>
    <t>כרמל</t>
  </si>
  <si>
    <t>תחנת נשר</t>
  </si>
  <si>
    <t>נשר</t>
  </si>
  <si>
    <t>דרך השלום</t>
  </si>
  <si>
    <t>תחנת טירת הכרמל</t>
  </si>
  <si>
    <t xml:space="preserve">טירת הכרמל </t>
  </si>
  <si>
    <t>עזרא לינדאו</t>
  </si>
  <si>
    <t xml:space="preserve">נק' רכס הכרמל </t>
  </si>
  <si>
    <t>עוספיא</t>
  </si>
  <si>
    <t>כביש 672</t>
  </si>
  <si>
    <t xml:space="preserve">מרחב כרמל </t>
  </si>
  <si>
    <t>דרך בר יהודה</t>
  </si>
  <si>
    <t>עובד ניקיון 1, חצרן 1</t>
  </si>
  <si>
    <t xml:space="preserve"> בינוי נמל חיפה</t>
  </si>
  <si>
    <t>נמל חיפה</t>
  </si>
  <si>
    <t xml:space="preserve">שיטור ימי </t>
  </si>
  <si>
    <t>מחוז</t>
  </si>
  <si>
    <t>מנשה</t>
  </si>
  <si>
    <t xml:space="preserve">תחנת זכרון יעקב </t>
  </si>
  <si>
    <t xml:space="preserve">זכרון יעקב </t>
  </si>
  <si>
    <t>כביש 21</t>
  </si>
  <si>
    <t>עובד כללי קבוע  בתחנה</t>
  </si>
  <si>
    <t xml:space="preserve">   צוות נייד2 -חשמלאי ועובד כללי                -עובד קבוע בזיכרון וחדרה</t>
  </si>
  <si>
    <t>עובדי ניקיון 4 חצרן 1</t>
  </si>
  <si>
    <t xml:space="preserve">נק' פרדס חנה </t>
  </si>
  <si>
    <t>פרדס חנה</t>
  </si>
  <si>
    <t>הנוטר</t>
  </si>
  <si>
    <t>תחנת גאסר א זארקא</t>
  </si>
  <si>
    <t>גאסר א זארקא</t>
  </si>
  <si>
    <t xml:space="preserve">רח' אל בחר </t>
  </si>
  <si>
    <t>עובד ניקיון 1 , חצרן 1</t>
  </si>
  <si>
    <t xml:space="preserve">תחנת חדרה </t>
  </si>
  <si>
    <t>חדרה</t>
  </si>
  <si>
    <t>הרברט סמואל</t>
  </si>
  <si>
    <t xml:space="preserve">עובד כללי קבוע בתחנה </t>
  </si>
  <si>
    <t>עובד ניקיון 5, חצרן 2</t>
  </si>
  <si>
    <t>מש"ק גבעת אולגה</t>
  </si>
  <si>
    <t>גבעת אולגה</t>
  </si>
  <si>
    <t>הרב טייב חי</t>
  </si>
  <si>
    <t>מש"ק אור עקיבא</t>
  </si>
  <si>
    <t>אור עקיבא</t>
  </si>
  <si>
    <t>נק' חריש</t>
  </si>
  <si>
    <t>חריש</t>
  </si>
  <si>
    <t>האורן</t>
  </si>
  <si>
    <t xml:space="preserve">תחנת עירון </t>
  </si>
  <si>
    <t>עירון</t>
  </si>
  <si>
    <t>כביש 65</t>
  </si>
  <si>
    <t xml:space="preserve">אום אל פחם ישנה </t>
  </si>
  <si>
    <t xml:space="preserve">אום אל פחם </t>
  </si>
  <si>
    <t>שכונת קחאוש</t>
  </si>
  <si>
    <t xml:space="preserve">עובד ניקיון1 </t>
  </si>
  <si>
    <t xml:space="preserve">תחנת באקה אל גרביה </t>
  </si>
  <si>
    <t>באקה אל גרביה</t>
  </si>
  <si>
    <t>מרכז הכפר</t>
  </si>
  <si>
    <t>מג"ב</t>
  </si>
  <si>
    <t>מג"ב חריש</t>
  </si>
  <si>
    <t xml:space="preserve">אנדרטת מג"ב </t>
  </si>
  <si>
    <t>צומת מג"ב  גביש 21</t>
  </si>
  <si>
    <t>חשמלאי מוסמך - 1</t>
  </si>
  <si>
    <t xml:space="preserve">חדרה </t>
  </si>
  <si>
    <t>עובד ניקיון 1 וחצרן 1</t>
  </si>
  <si>
    <t xml:space="preserve">זיכרון יעקב </t>
  </si>
  <si>
    <t>נדרש ניקיון בלבד</t>
  </si>
  <si>
    <t xml:space="preserve">סה"כ עובדי אחזקה מחוז חוף </t>
  </si>
  <si>
    <t>סה"כ ניקיון</t>
  </si>
  <si>
    <t>מספר עובדי אחזקה</t>
  </si>
  <si>
    <t>פירוט עובדי האחזקה</t>
  </si>
  <si>
    <t>מטא"ר</t>
  </si>
  <si>
    <t>סדנת באר שבע</t>
  </si>
  <si>
    <t>באר שבע</t>
  </si>
  <si>
    <t>מורדי הגטאות פינת אנילביץ</t>
  </si>
  <si>
    <t>24</t>
  </si>
  <si>
    <t>נקודת ירוחם</t>
  </si>
  <si>
    <t>ירוחם</t>
  </si>
  <si>
    <t>צבי בורנשטיין</t>
  </si>
  <si>
    <t>115</t>
  </si>
  <si>
    <t>דרום</t>
  </si>
  <si>
    <t>נקודת מצפה רמון</t>
  </si>
  <si>
    <t>מצפה רמון</t>
  </si>
  <si>
    <t>נחל האלה</t>
  </si>
  <si>
    <t>2</t>
  </si>
  <si>
    <t>נצרת</t>
  </si>
  <si>
    <t>המעיין - מוסקוביה</t>
  </si>
  <si>
    <t>צפון</t>
  </si>
  <si>
    <t>תחנת מגדל העמק + שיטור עירוני</t>
  </si>
  <si>
    <t>מגדל העמק</t>
  </si>
  <si>
    <t>פנינת העמק</t>
  </si>
  <si>
    <t>6</t>
  </si>
  <si>
    <t>נוף הגליל</t>
  </si>
  <si>
    <t xml:space="preserve">שדרת מנחם אריאב </t>
  </si>
  <si>
    <t xml:space="preserve">צפון </t>
  </si>
  <si>
    <t>מג"ב גן נר</t>
  </si>
  <si>
    <t>גן נר</t>
  </si>
  <si>
    <t>תחנת קרית מלאכי</t>
  </si>
  <si>
    <t>קרית מלאכי</t>
  </si>
  <si>
    <t>שרת משה</t>
  </si>
  <si>
    <t>10</t>
  </si>
  <si>
    <t>מש"ק נווה זוהר</t>
  </si>
  <si>
    <t>נווה זוהר</t>
  </si>
  <si>
    <t>עין בוקק, ים המלח</t>
  </si>
  <si>
    <t>רהט</t>
  </si>
  <si>
    <t>יחידות מחוז דרומי - (בילוש ונוער ב"ש + שיטור עירוני) + חבלה, יס"מ נגב ויאח"ה)</t>
  </si>
  <si>
    <t xml:space="preserve">נתיבות </t>
  </si>
  <si>
    <t xml:space="preserve">דרום </t>
  </si>
  <si>
    <t>תחנת באר שבע</t>
  </si>
  <si>
    <t>הרצל</t>
  </si>
  <si>
    <t>30</t>
  </si>
  <si>
    <t>תחנת אופקים + שיטור עירוני</t>
  </si>
  <si>
    <t>אופקים</t>
  </si>
  <si>
    <t>שדרות הרצל</t>
  </si>
  <si>
    <t>תחנת קריית גת</t>
  </si>
  <si>
    <t>קרית גת</t>
  </si>
  <si>
    <t>לכיש</t>
  </si>
  <si>
    <t>תחנת דימונה + שיטור עירוני</t>
  </si>
  <si>
    <t>דימונה</t>
  </si>
  <si>
    <t>49</t>
  </si>
  <si>
    <t>תחנת ערד + שיטור עירוני</t>
  </si>
  <si>
    <t>ערד</t>
  </si>
  <si>
    <t>יהודה</t>
  </si>
  <si>
    <t>45</t>
  </si>
  <si>
    <t>תחנת אשקלון + תביעות פלילי לכיש</t>
  </si>
  <si>
    <t>אשקלון</t>
  </si>
  <si>
    <t>הנשיא</t>
  </si>
  <si>
    <t>80</t>
  </si>
  <si>
    <t xml:space="preserve">נמל אשדוד - מעבדת חבלה דרומי </t>
  </si>
  <si>
    <t>אשדוד</t>
  </si>
  <si>
    <t>מלמ"ש : מנהלת מגזר ערבי + פרשים צפון + הדרכה מלמ"ש + בח"מ צפון + מוזיאון + מרחב גליל החדש</t>
  </si>
  <si>
    <t>קרית אתא</t>
  </si>
  <si>
    <t>תחנת בית שאן עמקים - כחולה</t>
  </si>
  <si>
    <t>בית שאן</t>
  </si>
  <si>
    <t>שאול המלך</t>
  </si>
  <si>
    <t>1</t>
  </si>
  <si>
    <t>תחנת קריית שמונה + שיטור עירוני</t>
  </si>
  <si>
    <t>קרית שמונה</t>
  </si>
  <si>
    <t>המכבים</t>
  </si>
  <si>
    <t>13</t>
  </si>
  <si>
    <t>תחנת טבריה</t>
  </si>
  <si>
    <t>טבריה</t>
  </si>
  <si>
    <t>מנחם בגין</t>
  </si>
  <si>
    <t>תחנת מעלות תרשיחא (מעונה)</t>
  </si>
  <si>
    <t>מעונה</t>
  </si>
  <si>
    <t>מג"ב מצודת כח</t>
  </si>
  <si>
    <t>צומת כח</t>
  </si>
  <si>
    <t>עפולה</t>
  </si>
  <si>
    <t>ויצמן</t>
  </si>
  <si>
    <t>5</t>
  </si>
  <si>
    <t>תחנת צפת (הר כנען) + תביעות + שיטור עירוני + יס"מ + מרחב כנרת - כחולה</t>
  </si>
  <si>
    <t>צפת</t>
  </si>
  <si>
    <t>הגליל</t>
  </si>
  <si>
    <t>תחנת ירדן (ראש פינה) + חבלה</t>
  </si>
  <si>
    <t>ראש פינה</t>
  </si>
  <si>
    <t>תחנת שפרעם + שיטור עירוני</t>
  </si>
  <si>
    <t>שפרעם</t>
  </si>
  <si>
    <t>רחוב 165 / שכונת אלפוואר</t>
  </si>
  <si>
    <t>שיטור ימי כינרת</t>
  </si>
  <si>
    <t>דגניה א'</t>
  </si>
  <si>
    <t>אל חנוק</t>
  </si>
  <si>
    <t>תחנת משגב + נק' סכנין + נק' טמרה</t>
  </si>
  <si>
    <t>משגב עם</t>
  </si>
  <si>
    <t>כביש מס' 784 - צומת משגב</t>
  </si>
  <si>
    <t>תחנת כרמיאל + אורגן + שיטור עירוני</t>
  </si>
  <si>
    <t>כרמיאל</t>
  </si>
  <si>
    <t>החרושת</t>
  </si>
  <si>
    <t>מג"ב בית נטופה - תחזוקת קו ביוב מקורות</t>
  </si>
  <si>
    <t>בית נטופה</t>
  </si>
  <si>
    <t>מטה מחוז דרום ומרחב נגב</t>
  </si>
  <si>
    <t>שדרות טוביהו</t>
  </si>
  <si>
    <t>עיירות - תחנה כחולה + כלביה + מג"ב</t>
  </si>
  <si>
    <t>צומת שוקת</t>
  </si>
  <si>
    <t>כביש 60 - צומת שוקת</t>
  </si>
  <si>
    <t>צה"ל</t>
  </si>
  <si>
    <t>חניה 1</t>
  </si>
  <si>
    <t>ש"י</t>
  </si>
  <si>
    <t>בה"ד מג"ב + אק"מ + ביה"ס לנהיגה + אולם ספורט + חטיבה טקטית +כלביה</t>
  </si>
  <si>
    <t>בית חורון</t>
  </si>
  <si>
    <t>מרחב חברון</t>
  </si>
  <si>
    <t>קרית ארבע</t>
  </si>
  <si>
    <t>גבעת האבות</t>
  </si>
  <si>
    <t>נקודת מסעדה</t>
  </si>
  <si>
    <t>מסעדה</t>
  </si>
  <si>
    <t>כביש 98</t>
  </si>
  <si>
    <t>מש"ק קריית ארבע</t>
  </si>
  <si>
    <t>כלב בן יפונה</t>
  </si>
  <si>
    <t>1/8</t>
  </si>
  <si>
    <t>תחנת גולן (קצרין)</t>
  </si>
  <si>
    <t>קצרין</t>
  </si>
  <si>
    <t>שיאון</t>
  </si>
  <si>
    <t>תחנת מעלה אדומים</t>
  </si>
  <si>
    <t>מעלה אדומים</t>
  </si>
  <si>
    <t>אגן הסהר</t>
  </si>
  <si>
    <t>3</t>
  </si>
  <si>
    <t>מג"ב מכמ"ש</t>
  </si>
  <si>
    <t>מכמ"ש</t>
  </si>
  <si>
    <t>מג"ב צוחר</t>
  </si>
  <si>
    <t>צוחר</t>
  </si>
  <si>
    <t>מטה מחוז ש"י + פשיעה לאומנית</t>
  </si>
  <si>
    <t>מג"ב אבו דיס</t>
  </si>
  <si>
    <t>את"ן נהלל + מתנ"א</t>
  </si>
  <si>
    <t>נהלל -  מנשית - זבדה</t>
  </si>
  <si>
    <t>כביש 75</t>
  </si>
  <si>
    <t>נקודת יוקנעם</t>
  </si>
  <si>
    <t>יוקנעם</t>
  </si>
  <si>
    <t>מג"ב יד מרדכי</t>
  </si>
  <si>
    <t>יד מרדכי</t>
  </si>
  <si>
    <t>מג"ב בית גוברין</t>
  </si>
  <si>
    <t>בית גוברין</t>
  </si>
  <si>
    <t xml:space="preserve">מחסום צפוני - כניסה לאילת </t>
  </si>
  <si>
    <t>אילת</t>
  </si>
  <si>
    <t xml:space="preserve">כביש 90 </t>
  </si>
  <si>
    <t>נקודת קדום שומרון + מש"ק + אתג"ר</t>
  </si>
  <si>
    <t>קדומים</t>
  </si>
  <si>
    <t>נקודת מערת המכפלה</t>
  </si>
  <si>
    <t>חברון</t>
  </si>
  <si>
    <t>מערת המכפלה</t>
  </si>
  <si>
    <t>נקודת גן יבנה החדשה</t>
  </si>
  <si>
    <t>גן יבנה</t>
  </si>
  <si>
    <t>השופטים</t>
  </si>
  <si>
    <t>אכיפה דרום - יח' יואב</t>
  </si>
  <si>
    <t>כנרת</t>
  </si>
  <si>
    <t>תחנת מודיעין עילית + שיטור עירוני</t>
  </si>
  <si>
    <t>מודיעין עילית</t>
  </si>
  <si>
    <t>מחסום נעלין</t>
  </si>
  <si>
    <t>מועצה אזורית רמת נגב</t>
  </si>
  <si>
    <t>מרחב + ימ"ר לכיש ותחנת אשדוד החדשה</t>
  </si>
  <si>
    <t>הנביאים</t>
  </si>
  <si>
    <t>40</t>
  </si>
  <si>
    <t xml:space="preserve">בית"ר עילית </t>
  </si>
  <si>
    <t xml:space="preserve">פתח האוהל </t>
  </si>
  <si>
    <t xml:space="preserve">נק' תל שבע </t>
  </si>
  <si>
    <t>תל שבע</t>
  </si>
  <si>
    <t>שכונה 2 ליד בנייני מועצה</t>
  </si>
  <si>
    <t>ימת"א דרום (קומה 8) + את"ן דרום ובוחנים נגב (קומה 2)</t>
  </si>
  <si>
    <t>שד' שז"ר - בית נועם</t>
  </si>
  <si>
    <t xml:space="preserve">תחנת נתיבות </t>
  </si>
  <si>
    <t>נתיבות</t>
  </si>
  <si>
    <t xml:space="preserve">מרחב אילת + מג"ב + שב"ס </t>
  </si>
  <si>
    <t>ששת הימים</t>
  </si>
  <si>
    <t>שערי תשובה</t>
  </si>
  <si>
    <t>תחנת כפר כנא - מתחם קבע</t>
  </si>
  <si>
    <t>כפר כנא</t>
  </si>
  <si>
    <t>תחנת ערוער נגב - זמני</t>
  </si>
  <si>
    <t>ערוער</t>
  </si>
  <si>
    <t xml:space="preserve">נקודת מגילות </t>
  </si>
  <si>
    <t>מועצה אזורית מגילות - ערבות הירדן</t>
  </si>
  <si>
    <t xml:space="preserve">נקודת מירון זמנית </t>
  </si>
  <si>
    <t>ישיבת בני עקיבא</t>
  </si>
  <si>
    <t>שגב שלום</t>
  </si>
  <si>
    <t xml:space="preserve">אחמד זויל </t>
  </si>
  <si>
    <t xml:space="preserve">נקודת מיתרים </t>
  </si>
  <si>
    <t>שקד</t>
  </si>
  <si>
    <t xml:space="preserve">משמר לאומי צפון - כרמיאל </t>
  </si>
  <si>
    <t>משמר לאומי צפון - טבריה</t>
  </si>
  <si>
    <t>להב</t>
  </si>
  <si>
    <t>שיטור עירוני מעלה אדומים</t>
  </si>
  <si>
    <t>מבנה עריה - תחזוקה ע"י מ"י</t>
  </si>
  <si>
    <t>פעימה ד</t>
  </si>
  <si>
    <t>נקודת אג"מ טבריה</t>
  </si>
  <si>
    <t>חוף צמח</t>
  </si>
  <si>
    <t xml:space="preserve">מש"ק צלמון </t>
  </si>
  <si>
    <t>כפר מרר</t>
  </si>
  <si>
    <t>רותם</t>
  </si>
  <si>
    <t>נגב</t>
  </si>
  <si>
    <t>מגב</t>
  </si>
  <si>
    <t xml:space="preserve">תחנת שגב שלום </t>
  </si>
  <si>
    <t xml:space="preserve">בית"ר עלית - תחנת עציון </t>
  </si>
  <si>
    <t>חטמ"ר עציון + מש"ק + שלוחת את"ן</t>
  </si>
  <si>
    <t>שומרון</t>
  </si>
  <si>
    <t xml:space="preserve">מש"ק מודיעין עילית  </t>
  </si>
  <si>
    <t>נקודת צפון השומרון/שקד</t>
  </si>
  <si>
    <t>עמקים</t>
  </si>
  <si>
    <t>גליל</t>
  </si>
  <si>
    <t>קירות מסך</t>
  </si>
  <si>
    <t>עובד ניקיון 1.2, חצרן 1</t>
  </si>
  <si>
    <t>עובדי ניקיון 8.8, חצרן 1, מפקח 1</t>
  </si>
  <si>
    <t>עובדי ניקיון 10.2, חצרן 1, מפקח 1</t>
  </si>
  <si>
    <t>עובדי ניקיון 9, חצרן 1, מפקח 1</t>
  </si>
  <si>
    <t>עובדי ניקיון 5.7, חצרן 1, מפקח 1</t>
  </si>
  <si>
    <t>עובדי ניקיון 5.2, חצרן 1, מפקח 1</t>
  </si>
  <si>
    <t>עובדי ניקיון 6.3, חצרן 1, מפקח 1</t>
  </si>
  <si>
    <t>עובדי ניקיון 4 , חצרן 1</t>
  </si>
  <si>
    <t>עובדי ניקיון 3.5 , חצרן 1</t>
  </si>
  <si>
    <t>עובדי ניקיון 3.2 , חצרן 1</t>
  </si>
  <si>
    <t>עובדי ניקיון  1, חצרן  1</t>
  </si>
  <si>
    <t>עובדי ניקיון  1.8, חצרן  1</t>
  </si>
  <si>
    <t>עובדי ניקיון 2.8, חצרן  1</t>
  </si>
  <si>
    <t>עובדי ניקיון  1, חצרן  0.5</t>
  </si>
  <si>
    <t>עובדי ניקיון  1.3, חצרן  1</t>
  </si>
  <si>
    <t>עובדי ניקיון 3.9, חצרן 1, מפקח 1</t>
  </si>
  <si>
    <t>עובדי ניקיון2.7, חצרן 1</t>
  </si>
  <si>
    <t xml:space="preserve">עובדי ניקיון0.5 , חצרן 0.2  </t>
  </si>
  <si>
    <t>עובדי ניקיון 0.7 , חצרן 1</t>
  </si>
  <si>
    <t xml:space="preserve">עובדי ניקיון 1, חצרן 0.2 </t>
  </si>
  <si>
    <t>עובדי ניקיון 3.6 , חצרן 1</t>
  </si>
  <si>
    <t>חשמלאי מוסמך ועובד כללי</t>
  </si>
  <si>
    <t>צוות 1 - מחוז</t>
  </si>
  <si>
    <t>צוות 2 - מרחב יהודה</t>
  </si>
  <si>
    <t>צוות 3 - מרחב שומרון</t>
  </si>
  <si>
    <t>צוות 4 - מג"ב</t>
  </si>
  <si>
    <t>חשמלאי ראשי (מנהל אחזקה אזורי), עובד כללי 2, מוקדן 1</t>
  </si>
  <si>
    <t>צוות 5 - מג"ב</t>
  </si>
  <si>
    <t xml:space="preserve">חשמלאי מוסמך </t>
  </si>
  <si>
    <t>חשמלאי ראשי (מנהל אחזקה אזורי), חשמלאי מוסמך, עובד כללי, מוקדנית</t>
  </si>
  <si>
    <t>צוות 2 - לכיש</t>
  </si>
  <si>
    <t>חשמלאי מוסמך - 2 עובד כללי - 2</t>
  </si>
  <si>
    <t>צוות 3 - נגב</t>
  </si>
  <si>
    <t>צוות 4 - רותם</t>
  </si>
  <si>
    <t>צוות 5 - אילת</t>
  </si>
  <si>
    <t>צוות 6 - מג"ב</t>
  </si>
  <si>
    <t xml:space="preserve">חשמלאי מוסמך ועובד כללי </t>
  </si>
  <si>
    <t>חשמלאי מוסמך ועובד כללי - 2</t>
  </si>
  <si>
    <t>חשמלאי מוסמך-2 עובד כללי - 2</t>
  </si>
  <si>
    <t>צוות 2 - כנרת</t>
  </si>
  <si>
    <t>מתקן חולות</t>
  </si>
  <si>
    <t>משמר לאומי דרום</t>
  </si>
  <si>
    <t>צוות 7 - מג"ב</t>
  </si>
  <si>
    <t>חשמלאי ראשי (מנהל אחזקה אזורי) חשמלאי מוסמך - 1,עובד כללי - 2, מוקדנית</t>
  </si>
  <si>
    <t>צוות 3 - כנרת</t>
  </si>
  <si>
    <t>צוות 4 - עמקים</t>
  </si>
  <si>
    <t>צוות 5 - גליל</t>
  </si>
  <si>
    <t>צוות 8 - מג"ב</t>
  </si>
  <si>
    <t>חשמלאי מוסמך, עובד כללי - 2</t>
  </si>
  <si>
    <t>דירות מגורים</t>
  </si>
  <si>
    <t>מתח גבוה                      מערכת פוטווולטאית PV</t>
  </si>
  <si>
    <t>תחנת נצרת</t>
  </si>
  <si>
    <t xml:space="preserve">מטה מחוז צפון </t>
  </si>
  <si>
    <t>מרחב עמקים ישן</t>
  </si>
  <si>
    <t>מרחב עמקים חדש</t>
  </si>
  <si>
    <t>אליאב (בית הפרקליט)</t>
  </si>
  <si>
    <t>נדרש  ניקיון בלבד</t>
  </si>
  <si>
    <t>בשעות הניקיון יש 2 שעות שבועיות עבור ניקיון נקודת התיירות בטיילת</t>
  </si>
  <si>
    <t>צוות 6  - מג"ב</t>
  </si>
  <si>
    <t xml:space="preserve">חשמלאי מוסמך   </t>
  </si>
  <si>
    <t>עובד כללי - 1       שרברב - 1</t>
  </si>
  <si>
    <t>עובדי ניקיון  1.7, מפקח 1, חצרן  1</t>
  </si>
  <si>
    <t>חשמלאי מוסמך - 2,  עובד כללי - 2, שרברב 1</t>
  </si>
  <si>
    <t xml:space="preserve"> צוות מג"ב                                                             </t>
  </si>
  <si>
    <t xml:space="preserve">תחנת רהט  </t>
  </si>
  <si>
    <t>עובדי ניקיון  1.2, מפקח 1, חצרן  1</t>
  </si>
  <si>
    <t>מתח גבוה, קירות מסך ,מכונת שטיפה</t>
  </si>
  <si>
    <t>מתח גבוה                         קירות מסך , מכונת שטיפה</t>
  </si>
  <si>
    <t>מתח גבוה                          קירות מסך, מכונת שטיפה</t>
  </si>
  <si>
    <t>מתח גבוה                         קירות מסך, מכונת שטיפה</t>
  </si>
  <si>
    <t>עובד ניקיון 2 חצרן 1</t>
  </si>
  <si>
    <t>קציעות</t>
  </si>
  <si>
    <t>צוות גינון פעם בשבוע כולל גיזום</t>
  </si>
  <si>
    <t xml:space="preserve">קלאוזנר </t>
  </si>
  <si>
    <t>חשמלאי מוסמך 2, עובד כללי - 3</t>
  </si>
  <si>
    <t xml:space="preserve">חשמלאי מוסמך -2 ועובד כללי  </t>
  </si>
  <si>
    <t>גנן כל יום ליום עבודה + צוות גינון נוסף פעם בשבוע ליום שלם</t>
  </si>
  <si>
    <t>לבחון חצרן כי יש שטח מגרש חיצוני גדול</t>
  </si>
  <si>
    <t>חשמלאי מהנדס/הנדסאי - 1
חשמלאי מוסמך - 1                       טכנאי מיזוג - 1
עובד כללי -1
מוקדנית - 1</t>
  </si>
  <si>
    <t>תחנת עפולה + יס"מ עמקים + סדנא  + שיטור עירוני</t>
  </si>
  <si>
    <t>צוות גינון פעם בשבוע כולל גיזום/ שעות ניקיון יקבעו לקראת איכלוס.</t>
  </si>
  <si>
    <t>שעות ניקיון יקבעו לקראת איכלוס.</t>
  </si>
  <si>
    <t>שעות ניקיון יקבעו לאחר אישור השטחים הסופי של המתקן</t>
  </si>
  <si>
    <t>ךך</t>
  </si>
  <si>
    <t xml:space="preserve">מג"ב חדרה מתקן מיכל </t>
  </si>
  <si>
    <t>מחסן  את"ל ומחסן דרום - 2 מבנים שונים</t>
  </si>
  <si>
    <t>חבלה צפון+ הונאה  (3 מתקנים)</t>
  </si>
  <si>
    <t xml:space="preserve">תחנת זבולון + סדנת רכב + מרחב אשר (4 מבנים) </t>
  </si>
  <si>
    <t>ההסתדרות</t>
  </si>
  <si>
    <t xml:space="preserve">מתקן </t>
  </si>
  <si>
    <t>מתקן חצור</t>
  </si>
  <si>
    <t xml:space="preserve"> חצור</t>
  </si>
  <si>
    <t xml:space="preserve">מתקן חצרים </t>
  </si>
  <si>
    <t xml:space="preserve"> חצרים</t>
  </si>
  <si>
    <t>מתקן דרום - להב</t>
  </si>
  <si>
    <t xml:space="preserve">מתקן רמת דוד </t>
  </si>
  <si>
    <t>רמת דוד</t>
  </si>
  <si>
    <t>רק תחזוקה , כולל גינון והדברה</t>
  </si>
  <si>
    <t xml:space="preserve"> כולל גינון והדברה</t>
  </si>
  <si>
    <t>תחזוקה בלבד, כולל גינון והדברה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</si>
</sst>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.0"/>
    <numFmt numFmtId="165" formatCode="_ * #,##0_ ;_ * \-#,##0_ ;_ * &quot;-&quot;??_ ;_ @_ "/>
    <numFmt numFmtId="166" formatCode="_ * #,##0.0_ ;_ * \-#,##0.0_ ;_ * &quot;-&quot;??_ ;_ @_ "/>
  </numFmts>
  <fonts count="2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2"/>
      <color rgb="FFFF0000"/>
      <name val="Arial"/>
      <family val="2"/>
      <scheme val="minor"/>
    </font>
    <font>
      <b/>
      <sz val="12"/>
      <color theme="9" tint="-0.249977111117893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2"/>
      <color theme="0"/>
      <name val="Arial"/>
      <family val="2"/>
      <scheme val="minor"/>
    </font>
    <font>
      <b/>
      <sz val="12"/>
      <color rgb="FF006100"/>
      <name val="Arial"/>
      <family val="2"/>
      <scheme val="minor"/>
    </font>
    <font>
      <sz val="12"/>
      <color rgb="FF006100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theme="0"/>
      <name val="Arial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8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1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4" fillId="7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3" fillId="18" borderId="0" applyNumberFormat="0" applyBorder="0" applyAlignment="0" applyProtection="0"/>
    <xf numFmtId="0" fontId="14" fillId="19" borderId="11" applyNumberFormat="0" applyAlignment="0" applyProtection="0"/>
    <xf numFmtId="0" fontId="15" fillId="20" borderId="12" applyNumberFormat="0" applyAlignment="0" applyProtection="0"/>
  </cellStyleXfs>
  <cellXfs count="577">
    <xf numFmtId="0" fontId="0" fillId="0" borderId="0" xfId="0"/>
    <xf numFmtId="0" fontId="20" fillId="0" borderId="0" xfId="0" applyFont="1" applyAlignment="1" applyProtection="1">
      <alignment horizontal="right" vertical="center"/>
      <protection hidden="1"/>
    </xf>
    <xf numFmtId="0" fontId="21" fillId="9" borderId="2" xfId="3" applyFont="1" applyFill="1" applyBorder="1" applyAlignment="1" applyProtection="1">
      <alignment horizontal="right" vertical="center" wrapText="1"/>
      <protection hidden="1"/>
    </xf>
    <xf numFmtId="0" fontId="21" fillId="9" borderId="2" xfId="3" applyFont="1" applyFill="1" applyBorder="1" applyAlignment="1" applyProtection="1">
      <alignment horizontal="center" vertical="center" wrapText="1"/>
      <protection hidden="1"/>
    </xf>
    <xf numFmtId="0" fontId="21" fillId="9" borderId="2" xfId="3" applyFont="1" applyFill="1" applyBorder="1" applyAlignment="1" applyProtection="1">
      <alignment horizontal="center" vertical="center"/>
      <protection hidden="1"/>
    </xf>
    <xf numFmtId="3" fontId="21" fillId="9" borderId="2" xfId="3" applyNumberFormat="1" applyFont="1" applyFill="1" applyBorder="1" applyAlignment="1" applyProtection="1">
      <alignment horizontal="center" vertical="center" wrapText="1"/>
      <protection hidden="1"/>
    </xf>
    <xf numFmtId="3" fontId="21" fillId="9" borderId="2" xfId="3" applyNumberFormat="1" applyFont="1" applyFill="1" applyBorder="1" applyAlignment="1" applyProtection="1">
      <alignment vertical="center" wrapText="1"/>
      <protection hidden="1"/>
    </xf>
    <xf numFmtId="0" fontId="21" fillId="9" borderId="2" xfId="3" applyFont="1" applyFill="1" applyBorder="1" applyAlignment="1" applyProtection="1">
      <alignment horizontal="right" vertical="center"/>
      <protection hidden="1"/>
    </xf>
    <xf numFmtId="1" fontId="21" fillId="9" borderId="2" xfId="3" applyNumberFormat="1" applyFont="1" applyFill="1" applyBorder="1" applyAlignment="1" applyProtection="1">
      <alignment horizontal="right" vertical="center" wrapText="1"/>
      <protection hidden="1"/>
    </xf>
    <xf numFmtId="0" fontId="22" fillId="9" borderId="2" xfId="3" applyFont="1" applyFill="1" applyBorder="1" applyAlignment="1" applyProtection="1">
      <alignment horizontal="right" vertical="center"/>
      <protection hidden="1"/>
    </xf>
    <xf numFmtId="0" fontId="19" fillId="0" borderId="0" xfId="0" applyFont="1" applyAlignment="1" applyProtection="1">
      <alignment horizontal="right" vertical="center"/>
      <protection hidden="1"/>
    </xf>
    <xf numFmtId="0" fontId="5" fillId="4" borderId="21" xfId="4" applyFont="1" applyBorder="1" applyAlignment="1" applyProtection="1">
      <alignment horizontal="right" vertical="center"/>
      <protection hidden="1"/>
    </xf>
    <xf numFmtId="0" fontId="5" fillId="4" borderId="21" xfId="4" applyFont="1" applyBorder="1" applyAlignment="1" applyProtection="1">
      <alignment horizontal="center" vertical="center"/>
      <protection hidden="1"/>
    </xf>
    <xf numFmtId="165" fontId="7" fillId="4" borderId="20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4" borderId="20" xfId="9" applyNumberFormat="1" applyFont="1" applyFill="1" applyBorder="1" applyAlignment="1" applyProtection="1">
      <alignment vertical="center" wrapText="1" readingOrder="1"/>
      <protection hidden="1"/>
    </xf>
    <xf numFmtId="49" fontId="7" fillId="4" borderId="20" xfId="4" applyNumberFormat="1" applyFont="1" applyBorder="1" applyAlignment="1" applyProtection="1">
      <alignment horizontal="right" vertical="center"/>
      <protection hidden="1"/>
    </xf>
    <xf numFmtId="49" fontId="7" fillId="4" borderId="20" xfId="4" applyNumberFormat="1" applyFont="1" applyBorder="1" applyAlignment="1" applyProtection="1">
      <alignment horizontal="right" vertical="center" wrapText="1"/>
      <protection hidden="1"/>
    </xf>
    <xf numFmtId="1" fontId="7" fillId="4" borderId="20" xfId="4" applyNumberFormat="1" applyFont="1" applyBorder="1" applyAlignment="1" applyProtection="1">
      <alignment horizontal="right" vertical="center"/>
      <protection hidden="1"/>
    </xf>
    <xf numFmtId="0" fontId="5" fillId="4" borderId="20" xfId="4" applyFont="1" applyBorder="1" applyAlignment="1" applyProtection="1">
      <alignment horizontal="right" vertical="center"/>
      <protection hidden="1"/>
    </xf>
    <xf numFmtId="0" fontId="6" fillId="4" borderId="20" xfId="4" applyFont="1" applyBorder="1" applyAlignment="1" applyProtection="1">
      <alignment horizontal="right" vertical="center"/>
      <protection hidden="1"/>
    </xf>
    <xf numFmtId="0" fontId="5" fillId="4" borderId="20" xfId="4" applyFont="1" applyBorder="1" applyAlignment="1" applyProtection="1">
      <alignment horizontal="right" vertical="center" wrapText="1"/>
      <protection hidden="1"/>
    </xf>
    <xf numFmtId="0" fontId="5" fillId="4" borderId="20" xfId="4" applyNumberFormat="1" applyFont="1" applyBorder="1" applyAlignment="1" applyProtection="1">
      <alignment horizontal="center" vertical="center"/>
      <protection hidden="1"/>
    </xf>
    <xf numFmtId="0" fontId="6" fillId="4" borderId="20" xfId="4" applyFont="1" applyBorder="1" applyAlignment="1" applyProtection="1">
      <alignment horizontal="center" vertical="center" wrapText="1"/>
      <protection hidden="1"/>
    </xf>
    <xf numFmtId="0" fontId="6" fillId="0" borderId="20" xfId="0" applyFont="1" applyFill="1" applyBorder="1" applyAlignment="1" applyProtection="1">
      <alignment horizontal="right" vertical="center"/>
      <protection hidden="1"/>
    </xf>
    <xf numFmtId="3" fontId="8" fillId="0" borderId="20" xfId="0" applyNumberFormat="1" applyFont="1" applyBorder="1" applyAlignment="1" applyProtection="1">
      <alignment horizontal="right" vertical="center"/>
      <protection hidden="1"/>
    </xf>
    <xf numFmtId="3" fontId="8" fillId="0" borderId="22" xfId="0" applyNumberFormat="1" applyFont="1" applyBorder="1" applyAlignment="1" applyProtection="1">
      <alignment horizontal="right" vertical="center"/>
      <protection hidden="1"/>
    </xf>
    <xf numFmtId="3" fontId="6" fillId="0" borderId="23" xfId="0" applyNumberFormat="1" applyFont="1" applyBorder="1" applyAlignment="1" applyProtection="1">
      <alignment horizontal="right" vertical="center"/>
      <protection hidden="1"/>
    </xf>
    <xf numFmtId="164" fontId="6" fillId="0" borderId="19" xfId="0" applyNumberFormat="1" applyFont="1" applyBorder="1" applyAlignment="1" applyProtection="1">
      <alignment horizontal="right" vertical="center"/>
      <protection hidden="1"/>
    </xf>
    <xf numFmtId="0" fontId="5" fillId="0" borderId="20" xfId="0" applyFont="1" applyBorder="1" applyAlignment="1" applyProtection="1">
      <alignment horizontal="right" vertical="center" wrapText="1"/>
      <protection hidden="1"/>
    </xf>
    <xf numFmtId="0" fontId="9" fillId="0" borderId="20" xfId="0" applyFont="1" applyBorder="1" applyAlignment="1" applyProtection="1">
      <alignment horizontal="right" vertical="center" wrapText="1"/>
      <protection hidden="1"/>
    </xf>
    <xf numFmtId="0" fontId="8" fillId="0" borderId="23" xfId="0" applyFont="1" applyBorder="1" applyAlignment="1" applyProtection="1">
      <alignment horizontal="right" vertical="center" wrapText="1"/>
      <protection hidden="1"/>
    </xf>
    <xf numFmtId="0" fontId="8" fillId="0" borderId="0" xfId="0" applyFont="1" applyAlignment="1" applyProtection="1">
      <alignment horizontal="right" vertical="center"/>
      <protection hidden="1"/>
    </xf>
    <xf numFmtId="49" fontId="5" fillId="19" borderId="41" xfId="13" applyNumberFormat="1" applyFont="1" applyBorder="1" applyAlignment="1" applyProtection="1">
      <alignment horizontal="right" vertical="center"/>
      <protection hidden="1"/>
    </xf>
    <xf numFmtId="49" fontId="5" fillId="19" borderId="41" xfId="13" applyNumberFormat="1" applyFont="1" applyBorder="1" applyAlignment="1" applyProtection="1">
      <alignment horizontal="center" vertical="center"/>
      <protection hidden="1"/>
    </xf>
    <xf numFmtId="49" fontId="7" fillId="19" borderId="42" xfId="13" applyNumberFormat="1" applyFont="1" applyBorder="1" applyAlignment="1" applyProtection="1">
      <alignment horizontal="center" vertical="center"/>
      <protection hidden="1"/>
    </xf>
    <xf numFmtId="165" fontId="7" fillId="19" borderId="42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19" borderId="42" xfId="9" applyNumberFormat="1" applyFont="1" applyFill="1" applyBorder="1" applyAlignment="1" applyProtection="1">
      <alignment vertical="center" readingOrder="1"/>
      <protection hidden="1"/>
    </xf>
    <xf numFmtId="49" fontId="7" fillId="19" borderId="42" xfId="13" applyNumberFormat="1" applyFont="1" applyBorder="1" applyAlignment="1" applyProtection="1">
      <alignment horizontal="right" vertical="center"/>
      <protection hidden="1"/>
    </xf>
    <xf numFmtId="49" fontId="7" fillId="19" borderId="42" xfId="13" applyNumberFormat="1" applyFont="1" applyBorder="1" applyAlignment="1" applyProtection="1">
      <alignment horizontal="right" vertical="center" wrapText="1"/>
      <protection hidden="1"/>
    </xf>
    <xf numFmtId="1" fontId="7" fillId="19" borderId="42" xfId="13" applyNumberFormat="1" applyFont="1" applyBorder="1" applyAlignment="1" applyProtection="1">
      <alignment horizontal="right" vertical="center"/>
      <protection hidden="1"/>
    </xf>
    <xf numFmtId="0" fontId="5" fillId="19" borderId="26" xfId="13" applyFont="1" applyBorder="1" applyAlignment="1" applyProtection="1">
      <alignment horizontal="right" vertical="center"/>
      <protection hidden="1"/>
    </xf>
    <xf numFmtId="0" fontId="5" fillId="19" borderId="26" xfId="13" applyNumberFormat="1" applyFont="1" applyBorder="1" applyAlignment="1" applyProtection="1">
      <alignment horizontal="right" vertical="center" wrapText="1"/>
      <protection hidden="1"/>
    </xf>
    <xf numFmtId="0" fontId="5" fillId="0" borderId="25" xfId="0" applyFont="1" applyFill="1" applyBorder="1" applyAlignment="1" applyProtection="1">
      <alignment horizontal="right" vertical="center"/>
      <protection hidden="1"/>
    </xf>
    <xf numFmtId="3" fontId="7" fillId="0" borderId="25" xfId="0" applyNumberFormat="1" applyFont="1" applyBorder="1" applyAlignment="1" applyProtection="1">
      <alignment horizontal="right" vertical="center"/>
      <protection hidden="1"/>
    </xf>
    <xf numFmtId="3" fontId="7" fillId="0" borderId="25" xfId="0" applyNumberFormat="1" applyFont="1" applyFill="1" applyBorder="1" applyAlignment="1" applyProtection="1">
      <alignment horizontal="right" vertical="center"/>
      <protection hidden="1"/>
    </xf>
    <xf numFmtId="3" fontId="7" fillId="0" borderId="29" xfId="0" applyNumberFormat="1" applyFont="1" applyFill="1" applyBorder="1" applyAlignment="1" applyProtection="1">
      <alignment horizontal="right" vertical="center"/>
      <protection hidden="1"/>
    </xf>
    <xf numFmtId="164" fontId="5" fillId="0" borderId="24" xfId="0" applyNumberFormat="1" applyFont="1" applyBorder="1" applyAlignment="1" applyProtection="1">
      <alignment horizontal="right" vertical="center"/>
      <protection hidden="1"/>
    </xf>
    <xf numFmtId="0" fontId="7" fillId="0" borderId="25" xfId="0" applyFont="1" applyBorder="1" applyAlignment="1" applyProtection="1">
      <alignment horizontal="right" vertical="center" wrapText="1"/>
      <protection hidden="1"/>
    </xf>
    <xf numFmtId="0" fontId="5" fillId="0" borderId="25" xfId="0" applyFont="1" applyBorder="1" applyAlignment="1" applyProtection="1">
      <alignment horizontal="right" vertical="center"/>
      <protection hidden="1"/>
    </xf>
    <xf numFmtId="0" fontId="7" fillId="0" borderId="30" xfId="0" applyFont="1" applyBorder="1" applyAlignment="1" applyProtection="1">
      <alignment horizontal="right" vertical="center" wrapText="1"/>
      <protection hidden="1"/>
    </xf>
    <xf numFmtId="49" fontId="5" fillId="19" borderId="2" xfId="13" applyNumberFormat="1" applyFont="1" applyBorder="1" applyAlignment="1" applyProtection="1">
      <alignment horizontal="right" vertical="center"/>
      <protection hidden="1"/>
    </xf>
    <xf numFmtId="49" fontId="5" fillId="19" borderId="2" xfId="13" applyNumberFormat="1" applyFont="1" applyBorder="1" applyAlignment="1" applyProtection="1">
      <alignment horizontal="center" vertical="center"/>
      <protection hidden="1"/>
    </xf>
    <xf numFmtId="49" fontId="7" fillId="19" borderId="2" xfId="13" applyNumberFormat="1" applyFont="1" applyBorder="1" applyAlignment="1" applyProtection="1">
      <alignment horizontal="center" vertical="center"/>
      <protection hidden="1"/>
    </xf>
    <xf numFmtId="165" fontId="7" fillId="19" borderId="2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19" borderId="2" xfId="9" applyNumberFormat="1" applyFont="1" applyFill="1" applyBorder="1" applyAlignment="1" applyProtection="1">
      <alignment vertical="center" wrapText="1" readingOrder="1"/>
      <protection hidden="1"/>
    </xf>
    <xf numFmtId="49" fontId="7" fillId="19" borderId="2" xfId="13" applyNumberFormat="1" applyFont="1" applyBorder="1" applyAlignment="1" applyProtection="1">
      <alignment horizontal="right" vertical="center"/>
      <protection hidden="1"/>
    </xf>
    <xf numFmtId="49" fontId="7" fillId="19" borderId="2" xfId="13" applyNumberFormat="1" applyFont="1" applyBorder="1" applyAlignment="1" applyProtection="1">
      <alignment horizontal="right" vertical="center" wrapText="1"/>
      <protection hidden="1"/>
    </xf>
    <xf numFmtId="1" fontId="7" fillId="19" borderId="2" xfId="13" applyNumberFormat="1" applyFont="1" applyBorder="1" applyAlignment="1" applyProtection="1">
      <alignment horizontal="right" vertical="center"/>
      <protection hidden="1"/>
    </xf>
    <xf numFmtId="0" fontId="5" fillId="19" borderId="40" xfId="13" applyFont="1" applyBorder="1" applyAlignment="1" applyProtection="1">
      <alignment horizontal="right" vertical="center"/>
      <protection hidden="1"/>
    </xf>
    <xf numFmtId="0" fontId="5" fillId="19" borderId="11" xfId="13" applyFont="1" applyBorder="1" applyAlignment="1" applyProtection="1">
      <alignment horizontal="right" vertical="center"/>
      <protection hidden="1"/>
    </xf>
    <xf numFmtId="0" fontId="5" fillId="19" borderId="11" xfId="13" applyNumberFormat="1" applyFont="1" applyBorder="1" applyAlignment="1" applyProtection="1">
      <alignment horizontal="right" vertical="center" wrapText="1"/>
      <protection hidden="1"/>
    </xf>
    <xf numFmtId="0" fontId="5" fillId="0" borderId="2" xfId="0" applyFont="1" applyBorder="1" applyAlignment="1" applyProtection="1">
      <alignment horizontal="right" vertical="center"/>
      <protection hidden="1"/>
    </xf>
    <xf numFmtId="3" fontId="7" fillId="0" borderId="2" xfId="0" applyNumberFormat="1" applyFont="1" applyBorder="1" applyAlignment="1" applyProtection="1">
      <alignment horizontal="right" vertical="center"/>
      <protection hidden="1"/>
    </xf>
    <xf numFmtId="3" fontId="7" fillId="0" borderId="6" xfId="0" applyNumberFormat="1" applyFont="1" applyBorder="1" applyAlignment="1" applyProtection="1">
      <alignment horizontal="right" vertical="center"/>
      <protection hidden="1"/>
    </xf>
    <xf numFmtId="3" fontId="6" fillId="25" borderId="23" xfId="0" applyNumberFormat="1" applyFont="1" applyFill="1" applyBorder="1" applyAlignment="1" applyProtection="1">
      <alignment horizontal="right" vertical="center"/>
      <protection hidden="1"/>
    </xf>
    <xf numFmtId="164" fontId="5" fillId="0" borderId="9" xfId="0" applyNumberFormat="1" applyFont="1" applyBorder="1" applyAlignment="1" applyProtection="1">
      <alignment horizontal="right" vertical="center"/>
      <protection hidden="1"/>
    </xf>
    <xf numFmtId="0" fontId="7" fillId="0" borderId="2" xfId="0" applyFont="1" applyBorder="1" applyAlignment="1" applyProtection="1">
      <alignment horizontal="right" vertical="center" wrapText="1"/>
      <protection hidden="1"/>
    </xf>
    <xf numFmtId="0" fontId="9" fillId="0" borderId="2" xfId="0" applyFont="1" applyFill="1" applyBorder="1" applyAlignment="1" applyProtection="1">
      <alignment horizontal="right" vertical="center"/>
      <protection hidden="1"/>
    </xf>
    <xf numFmtId="0" fontId="7" fillId="0" borderId="10" xfId="0" applyFont="1" applyBorder="1" applyAlignment="1" applyProtection="1">
      <alignment horizontal="right" vertical="center" wrapText="1"/>
      <protection hidden="1"/>
    </xf>
    <xf numFmtId="0" fontId="7" fillId="19" borderId="2" xfId="13" applyFont="1" applyBorder="1" applyAlignment="1" applyProtection="1">
      <alignment horizontal="center" vertical="center"/>
      <protection hidden="1"/>
    </xf>
    <xf numFmtId="0" fontId="7" fillId="19" borderId="2" xfId="13" applyFont="1" applyBorder="1" applyAlignment="1" applyProtection="1">
      <alignment horizontal="right" vertical="center"/>
      <protection hidden="1"/>
    </xf>
    <xf numFmtId="165" fontId="7" fillId="19" borderId="2" xfId="9" applyNumberFormat="1" applyFont="1" applyFill="1" applyBorder="1" applyAlignment="1" applyProtection="1">
      <alignment vertical="center" readingOrder="1"/>
      <protection hidden="1"/>
    </xf>
    <xf numFmtId="3" fontId="6" fillId="0" borderId="23" xfId="0" applyNumberFormat="1" applyFont="1" applyFill="1" applyBorder="1" applyAlignment="1" applyProtection="1">
      <alignment horizontal="right" vertical="center"/>
      <protection hidden="1"/>
    </xf>
    <xf numFmtId="0" fontId="9" fillId="0" borderId="2" xfId="0" applyFont="1" applyBorder="1" applyAlignment="1" applyProtection="1">
      <alignment horizontal="right" vertical="center"/>
      <protection hidden="1"/>
    </xf>
    <xf numFmtId="0" fontId="7" fillId="0" borderId="10" xfId="0" applyFont="1" applyFill="1" applyBorder="1" applyAlignment="1" applyProtection="1">
      <alignment horizontal="right" vertical="center" wrapText="1"/>
      <protection hidden="1"/>
    </xf>
    <xf numFmtId="0" fontId="5" fillId="0" borderId="2" xfId="0" applyFont="1" applyFill="1" applyBorder="1" applyAlignment="1" applyProtection="1">
      <alignment horizontal="right" vertical="center"/>
      <protection hidden="1"/>
    </xf>
    <xf numFmtId="3" fontId="7" fillId="0" borderId="6" xfId="0" applyNumberFormat="1" applyFont="1" applyFill="1" applyBorder="1" applyAlignment="1" applyProtection="1">
      <alignment horizontal="right" vertical="center"/>
      <protection hidden="1"/>
    </xf>
    <xf numFmtId="3" fontId="7" fillId="0" borderId="8" xfId="0" applyNumberFormat="1" applyFont="1" applyFill="1" applyBorder="1" applyAlignment="1" applyProtection="1">
      <alignment horizontal="right" vertical="center"/>
      <protection hidden="1"/>
    </xf>
    <xf numFmtId="164" fontId="5" fillId="0" borderId="9" xfId="0" applyNumberFormat="1" applyFont="1" applyFill="1" applyBorder="1" applyAlignment="1" applyProtection="1">
      <alignment horizontal="right" vertical="center"/>
      <protection hidden="1"/>
    </xf>
    <xf numFmtId="0" fontId="5" fillId="0" borderId="10" xfId="0" applyFont="1" applyFill="1" applyBorder="1" applyAlignment="1" applyProtection="1">
      <alignment horizontal="right" vertical="center" wrapText="1"/>
      <protection hidden="1"/>
    </xf>
    <xf numFmtId="49" fontId="5" fillId="20" borderId="43" xfId="14" applyNumberFormat="1" applyFont="1" applyBorder="1" applyAlignment="1" applyProtection="1">
      <alignment horizontal="right" vertical="center"/>
      <protection hidden="1"/>
    </xf>
    <xf numFmtId="49" fontId="5" fillId="20" borderId="43" xfId="14" applyNumberFormat="1" applyFont="1" applyBorder="1" applyAlignment="1" applyProtection="1">
      <alignment horizontal="center" vertical="center"/>
      <protection hidden="1"/>
    </xf>
    <xf numFmtId="49" fontId="7" fillId="20" borderId="43" xfId="14" applyNumberFormat="1" applyFont="1" applyBorder="1" applyAlignment="1" applyProtection="1">
      <alignment horizontal="center" vertical="center"/>
      <protection hidden="1"/>
    </xf>
    <xf numFmtId="49" fontId="7" fillId="20" borderId="43" xfId="14" applyNumberFormat="1" applyFont="1" applyBorder="1" applyAlignment="1" applyProtection="1">
      <alignment horizontal="right" vertical="center"/>
      <protection hidden="1"/>
    </xf>
    <xf numFmtId="165" fontId="7" fillId="20" borderId="43" xfId="9" applyNumberFormat="1" applyFont="1" applyFill="1" applyBorder="1" applyAlignment="1" applyProtection="1">
      <alignment vertical="center" readingOrder="1"/>
      <protection hidden="1"/>
    </xf>
    <xf numFmtId="1" fontId="7" fillId="20" borderId="43" xfId="14" applyNumberFormat="1" applyFont="1" applyBorder="1" applyAlignment="1" applyProtection="1">
      <alignment horizontal="right" vertical="center"/>
      <protection hidden="1"/>
    </xf>
    <xf numFmtId="0" fontId="5" fillId="20" borderId="12" xfId="14" applyFont="1" applyBorder="1" applyAlignment="1" applyProtection="1">
      <alignment horizontal="right" vertical="center"/>
      <protection hidden="1"/>
    </xf>
    <xf numFmtId="0" fontId="5" fillId="20" borderId="12" xfId="14" applyNumberFormat="1" applyFont="1" applyBorder="1" applyAlignment="1" applyProtection="1">
      <alignment horizontal="right" vertical="center" wrapText="1"/>
      <protection hidden="1"/>
    </xf>
    <xf numFmtId="49" fontId="5" fillId="20" borderId="12" xfId="14" applyNumberFormat="1" applyFont="1" applyBorder="1" applyAlignment="1" applyProtection="1">
      <alignment horizontal="right" vertical="center"/>
      <protection hidden="1"/>
    </xf>
    <xf numFmtId="49" fontId="5" fillId="20" borderId="12" xfId="14" applyNumberFormat="1" applyFont="1" applyBorder="1" applyAlignment="1" applyProtection="1">
      <alignment horizontal="center" vertical="center"/>
      <protection hidden="1"/>
    </xf>
    <xf numFmtId="49" fontId="7" fillId="20" borderId="12" xfId="14" applyNumberFormat="1" applyFont="1" applyBorder="1" applyAlignment="1" applyProtection="1">
      <alignment horizontal="center" vertical="center"/>
      <protection hidden="1"/>
    </xf>
    <xf numFmtId="165" fontId="7" fillId="20" borderId="12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20" borderId="12" xfId="9" applyNumberFormat="1" applyFont="1" applyFill="1" applyBorder="1" applyAlignment="1" applyProtection="1">
      <alignment vertical="center" readingOrder="1"/>
      <protection hidden="1"/>
    </xf>
    <xf numFmtId="49" fontId="7" fillId="20" borderId="12" xfId="14" applyNumberFormat="1" applyFont="1" applyBorder="1" applyAlignment="1" applyProtection="1">
      <alignment horizontal="right" vertical="center"/>
      <protection hidden="1"/>
    </xf>
    <xf numFmtId="49" fontId="7" fillId="20" borderId="12" xfId="14" applyNumberFormat="1" applyFont="1" applyBorder="1" applyAlignment="1" applyProtection="1">
      <alignment horizontal="right" vertical="center" wrapText="1"/>
      <protection hidden="1"/>
    </xf>
    <xf numFmtId="1" fontId="7" fillId="20" borderId="12" xfId="14" applyNumberFormat="1" applyFont="1" applyBorder="1" applyAlignment="1" applyProtection="1">
      <alignment horizontal="right" vertical="center"/>
      <protection hidden="1"/>
    </xf>
    <xf numFmtId="49" fontId="7" fillId="20" borderId="12" xfId="14" applyNumberFormat="1" applyFont="1" applyBorder="1" applyAlignment="1" applyProtection="1">
      <alignment vertical="center"/>
      <protection hidden="1"/>
    </xf>
    <xf numFmtId="0" fontId="7" fillId="0" borderId="2" xfId="0" applyFont="1" applyBorder="1" applyAlignment="1" applyProtection="1">
      <alignment horizontal="right" vertical="center"/>
      <protection hidden="1"/>
    </xf>
    <xf numFmtId="3" fontId="7" fillId="0" borderId="2" xfId="0" applyNumberFormat="1" applyFont="1" applyFill="1" applyBorder="1" applyAlignment="1" applyProtection="1">
      <alignment horizontal="right" vertical="center"/>
      <protection hidden="1"/>
    </xf>
    <xf numFmtId="3" fontId="5" fillId="0" borderId="23" xfId="0" applyNumberFormat="1" applyFont="1" applyFill="1" applyBorder="1" applyAlignment="1" applyProtection="1">
      <alignment horizontal="right" vertical="center"/>
      <protection hidden="1"/>
    </xf>
    <xf numFmtId="0" fontId="7" fillId="0" borderId="2" xfId="0" applyFont="1" applyFill="1" applyBorder="1" applyAlignment="1" applyProtection="1">
      <alignment horizontal="right" vertical="center" wrapText="1"/>
      <protection hidden="1"/>
    </xf>
    <xf numFmtId="0" fontId="7" fillId="0" borderId="2" xfId="0" applyFont="1" applyFill="1" applyBorder="1" applyAlignment="1" applyProtection="1">
      <alignment horizontal="right" vertical="center"/>
      <protection hidden="1"/>
    </xf>
    <xf numFmtId="0" fontId="7" fillId="0" borderId="0" xfId="0" applyFont="1" applyFill="1" applyAlignment="1" applyProtection="1">
      <alignment horizontal="right" vertical="center"/>
      <protection hidden="1"/>
    </xf>
    <xf numFmtId="49" fontId="7" fillId="20" borderId="39" xfId="14" applyNumberFormat="1" applyFont="1" applyBorder="1" applyAlignment="1" applyProtection="1">
      <alignment horizontal="center" vertical="center"/>
      <protection hidden="1"/>
    </xf>
    <xf numFmtId="165" fontId="7" fillId="0" borderId="39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20" borderId="39" xfId="9" applyNumberFormat="1" applyFont="1" applyFill="1" applyBorder="1" applyAlignment="1" applyProtection="1">
      <alignment vertical="center" readingOrder="1"/>
      <protection hidden="1"/>
    </xf>
    <xf numFmtId="49" fontId="7" fillId="20" borderId="39" xfId="14" applyNumberFormat="1" applyFont="1" applyBorder="1" applyAlignment="1" applyProtection="1">
      <alignment horizontal="right" vertical="center"/>
      <protection hidden="1"/>
    </xf>
    <xf numFmtId="49" fontId="7" fillId="20" borderId="39" xfId="14" applyNumberFormat="1" applyFont="1" applyBorder="1" applyAlignment="1" applyProtection="1">
      <alignment horizontal="right" vertical="center" wrapText="1"/>
      <protection hidden="1"/>
    </xf>
    <xf numFmtId="1" fontId="7" fillId="20" borderId="39" xfId="14" applyNumberFormat="1" applyFont="1" applyBorder="1" applyAlignment="1" applyProtection="1">
      <alignment horizontal="right" vertical="center"/>
      <protection hidden="1"/>
    </xf>
    <xf numFmtId="0" fontId="5" fillId="20" borderId="39" xfId="14" applyFont="1" applyBorder="1" applyAlignment="1" applyProtection="1">
      <alignment horizontal="right" vertical="center"/>
      <protection hidden="1"/>
    </xf>
    <xf numFmtId="0" fontId="5" fillId="20" borderId="39" xfId="14" applyNumberFormat="1" applyFont="1" applyBorder="1" applyAlignment="1" applyProtection="1">
      <alignment horizontal="right" vertical="center" wrapText="1"/>
      <protection hidden="1"/>
    </xf>
    <xf numFmtId="0" fontId="5" fillId="0" borderId="3" xfId="0" applyFont="1" applyFill="1" applyBorder="1" applyAlignment="1" applyProtection="1">
      <alignment horizontal="right" vertical="center"/>
      <protection hidden="1"/>
    </xf>
    <xf numFmtId="3" fontId="7" fillId="0" borderId="3" xfId="0" applyNumberFormat="1" applyFont="1" applyBorder="1" applyAlignment="1" applyProtection="1">
      <alignment horizontal="right" vertical="center"/>
      <protection hidden="1"/>
    </xf>
    <xf numFmtId="3" fontId="7" fillId="0" borderId="7" xfId="0" applyNumberFormat="1" applyFont="1" applyBorder="1" applyAlignment="1" applyProtection="1">
      <alignment horizontal="right" vertical="center"/>
      <protection hidden="1"/>
    </xf>
    <xf numFmtId="164" fontId="5" fillId="0" borderId="35" xfId="0" applyNumberFormat="1" applyFont="1" applyBorder="1" applyAlignment="1" applyProtection="1">
      <alignment horizontal="right" vertical="center"/>
      <protection hidden="1"/>
    </xf>
    <xf numFmtId="0" fontId="7" fillId="0" borderId="3" xfId="0" applyFont="1" applyBorder="1" applyAlignment="1" applyProtection="1">
      <alignment horizontal="right" vertical="center" wrapText="1"/>
      <protection hidden="1"/>
    </xf>
    <xf numFmtId="0" fontId="7" fillId="0" borderId="3" xfId="0" applyFont="1" applyBorder="1" applyAlignment="1" applyProtection="1">
      <alignment horizontal="right" vertical="center"/>
      <protection hidden="1"/>
    </xf>
    <xf numFmtId="0" fontId="7" fillId="0" borderId="34" xfId="0" applyFont="1" applyBorder="1" applyAlignment="1" applyProtection="1">
      <alignment horizontal="right" vertical="center" wrapText="1"/>
      <protection hidden="1"/>
    </xf>
    <xf numFmtId="1" fontId="7" fillId="10" borderId="25" xfId="0" applyNumberFormat="1" applyFont="1" applyFill="1" applyBorder="1" applyAlignment="1" applyProtection="1">
      <alignment horizontal="right" vertical="center"/>
      <protection hidden="1"/>
    </xf>
    <xf numFmtId="1" fontId="8" fillId="10" borderId="25" xfId="0" applyNumberFormat="1" applyFont="1" applyFill="1" applyBorder="1" applyAlignment="1" applyProtection="1">
      <alignment horizontal="center" vertical="center"/>
      <protection hidden="1"/>
    </xf>
    <xf numFmtId="1" fontId="7" fillId="10" borderId="25" xfId="0" applyNumberFormat="1" applyFont="1" applyFill="1" applyBorder="1" applyAlignment="1" applyProtection="1">
      <alignment horizontal="center" vertical="center"/>
      <protection hidden="1"/>
    </xf>
    <xf numFmtId="49" fontId="7" fillId="10" borderId="25" xfId="2" applyNumberFormat="1" applyFont="1" applyFill="1" applyBorder="1" applyAlignment="1" applyProtection="1">
      <alignment horizontal="center" vertical="center"/>
      <protection hidden="1"/>
    </xf>
    <xf numFmtId="165" fontId="7" fillId="10" borderId="25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10" borderId="25" xfId="9" applyNumberFormat="1" applyFont="1" applyFill="1" applyBorder="1" applyAlignment="1" applyProtection="1">
      <alignment vertical="center" readingOrder="1"/>
      <protection hidden="1"/>
    </xf>
    <xf numFmtId="49" fontId="7" fillId="10" borderId="25" xfId="2" applyNumberFormat="1" applyFont="1" applyFill="1" applyBorder="1" applyAlignment="1" applyProtection="1">
      <alignment horizontal="right" vertical="center"/>
      <protection hidden="1"/>
    </xf>
    <xf numFmtId="49" fontId="7" fillId="10" borderId="25" xfId="2" applyNumberFormat="1" applyFont="1" applyFill="1" applyBorder="1" applyAlignment="1" applyProtection="1">
      <alignment horizontal="right" vertical="center" wrapText="1"/>
      <protection hidden="1"/>
    </xf>
    <xf numFmtId="1" fontId="7" fillId="10" borderId="25" xfId="2" applyNumberFormat="1" applyFont="1" applyFill="1" applyBorder="1" applyAlignment="1" applyProtection="1">
      <alignment horizontal="right" vertical="center"/>
      <protection hidden="1"/>
    </xf>
    <xf numFmtId="0" fontId="5" fillId="10" borderId="26" xfId="2" applyFont="1" applyFill="1" applyBorder="1" applyAlignment="1" applyProtection="1">
      <alignment horizontal="right" vertical="center"/>
      <protection hidden="1"/>
    </xf>
    <xf numFmtId="0" fontId="17" fillId="10" borderId="25" xfId="2" applyFont="1" applyFill="1" applyBorder="1" applyAlignment="1" applyProtection="1">
      <alignment horizontal="right" vertical="center" wrapText="1"/>
      <protection hidden="1"/>
    </xf>
    <xf numFmtId="0" fontId="5" fillId="10" borderId="25" xfId="0" applyFont="1" applyFill="1" applyBorder="1" applyAlignment="1" applyProtection="1">
      <alignment horizontal="right" vertical="center"/>
      <protection hidden="1"/>
    </xf>
    <xf numFmtId="3" fontId="8" fillId="10" borderId="25" xfId="0" applyNumberFormat="1" applyFont="1" applyFill="1" applyBorder="1" applyAlignment="1" applyProtection="1">
      <alignment horizontal="right" vertical="center"/>
      <protection hidden="1"/>
    </xf>
    <xf numFmtId="3" fontId="8" fillId="10" borderId="29" xfId="0" applyNumberFormat="1" applyFont="1" applyFill="1" applyBorder="1" applyAlignment="1" applyProtection="1">
      <alignment horizontal="right" vertical="center"/>
      <protection hidden="1"/>
    </xf>
    <xf numFmtId="3" fontId="8" fillId="10" borderId="2" xfId="0" applyNumberFormat="1" applyFont="1" applyFill="1" applyBorder="1" applyAlignment="1" applyProtection="1">
      <alignment horizontal="right" vertical="center"/>
      <protection hidden="1"/>
    </xf>
    <xf numFmtId="164" fontId="6" fillId="10" borderId="44" xfId="0" applyNumberFormat="1" applyFont="1" applyFill="1" applyBorder="1" applyAlignment="1" applyProtection="1">
      <alignment horizontal="right" vertical="center"/>
      <protection hidden="1"/>
    </xf>
    <xf numFmtId="0" fontId="8" fillId="10" borderId="25" xfId="0" applyFont="1" applyFill="1" applyBorder="1" applyAlignment="1" applyProtection="1">
      <alignment horizontal="right" vertical="center" wrapText="1"/>
      <protection hidden="1"/>
    </xf>
    <xf numFmtId="0" fontId="9" fillId="10" borderId="25" xfId="0" applyFont="1" applyFill="1" applyBorder="1" applyAlignment="1" applyProtection="1">
      <alignment horizontal="right" vertical="center"/>
      <protection hidden="1"/>
    </xf>
    <xf numFmtId="0" fontId="9" fillId="10" borderId="30" xfId="0" applyFont="1" applyFill="1" applyBorder="1" applyAlignment="1" applyProtection="1">
      <alignment horizontal="right" vertical="center" wrapText="1"/>
      <protection hidden="1"/>
    </xf>
    <xf numFmtId="0" fontId="8" fillId="10" borderId="0" xfId="0" applyFont="1" applyFill="1" applyAlignment="1" applyProtection="1">
      <alignment horizontal="right" vertical="center"/>
      <protection hidden="1"/>
    </xf>
    <xf numFmtId="1" fontId="7" fillId="10" borderId="2" xfId="0" applyNumberFormat="1" applyFont="1" applyFill="1" applyBorder="1" applyAlignment="1" applyProtection="1">
      <alignment horizontal="right" vertical="center"/>
      <protection hidden="1"/>
    </xf>
    <xf numFmtId="1" fontId="8" fillId="10" borderId="2" xfId="0" applyNumberFormat="1" applyFont="1" applyFill="1" applyBorder="1" applyAlignment="1" applyProtection="1">
      <alignment horizontal="center" vertical="center"/>
      <protection hidden="1"/>
    </xf>
    <xf numFmtId="1" fontId="7" fillId="10" borderId="2" xfId="0" applyNumberFormat="1" applyFont="1" applyFill="1" applyBorder="1" applyAlignment="1" applyProtection="1">
      <alignment horizontal="center" vertical="center"/>
      <protection hidden="1"/>
    </xf>
    <xf numFmtId="49" fontId="7" fillId="10" borderId="2" xfId="2" applyNumberFormat="1" applyFont="1" applyFill="1" applyBorder="1" applyAlignment="1" applyProtection="1">
      <alignment horizontal="center" vertical="center"/>
      <protection hidden="1"/>
    </xf>
    <xf numFmtId="165" fontId="7" fillId="10" borderId="2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10" borderId="2" xfId="9" applyNumberFormat="1" applyFont="1" applyFill="1" applyBorder="1" applyAlignment="1" applyProtection="1">
      <alignment vertical="center" readingOrder="1"/>
      <protection hidden="1"/>
    </xf>
    <xf numFmtId="49" fontId="7" fillId="10" borderId="2" xfId="2" applyNumberFormat="1" applyFont="1" applyFill="1" applyBorder="1" applyAlignment="1" applyProtection="1">
      <alignment horizontal="right" vertical="center"/>
      <protection hidden="1"/>
    </xf>
    <xf numFmtId="49" fontId="7" fillId="10" borderId="2" xfId="2" applyNumberFormat="1" applyFont="1" applyFill="1" applyBorder="1" applyAlignment="1" applyProtection="1">
      <alignment horizontal="right" vertical="center" wrapText="1"/>
      <protection hidden="1"/>
    </xf>
    <xf numFmtId="1" fontId="7" fillId="10" borderId="2" xfId="2" applyNumberFormat="1" applyFont="1" applyFill="1" applyBorder="1" applyAlignment="1" applyProtection="1">
      <alignment horizontal="right" vertical="center"/>
      <protection hidden="1"/>
    </xf>
    <xf numFmtId="0" fontId="5" fillId="10" borderId="11" xfId="2" applyFont="1" applyFill="1" applyBorder="1" applyAlignment="1" applyProtection="1">
      <alignment horizontal="right" vertical="center"/>
      <protection hidden="1"/>
    </xf>
    <xf numFmtId="0" fontId="18" fillId="10" borderId="2" xfId="2" applyFont="1" applyFill="1" applyBorder="1" applyAlignment="1" applyProtection="1">
      <alignment horizontal="right" vertical="center" wrapText="1"/>
      <protection hidden="1"/>
    </xf>
    <xf numFmtId="0" fontId="6" fillId="10" borderId="2" xfId="0" applyFont="1" applyFill="1" applyBorder="1" applyAlignment="1" applyProtection="1">
      <alignment horizontal="right" vertical="center"/>
      <protection hidden="1"/>
    </xf>
    <xf numFmtId="3" fontId="8" fillId="10" borderId="6" xfId="0" applyNumberFormat="1" applyFont="1" applyFill="1" applyBorder="1" applyAlignment="1" applyProtection="1">
      <alignment horizontal="right" vertical="center"/>
      <protection hidden="1"/>
    </xf>
    <xf numFmtId="164" fontId="6" fillId="10" borderId="8" xfId="0" applyNumberFormat="1" applyFont="1" applyFill="1" applyBorder="1" applyAlignment="1" applyProtection="1">
      <alignment horizontal="right" vertical="center"/>
      <protection hidden="1"/>
    </xf>
    <xf numFmtId="0" fontId="8" fillId="10" borderId="2" xfId="0" applyFont="1" applyFill="1" applyBorder="1" applyAlignment="1" applyProtection="1">
      <alignment horizontal="right" vertical="center" wrapText="1"/>
      <protection hidden="1"/>
    </xf>
    <xf numFmtId="0" fontId="9" fillId="10" borderId="2" xfId="0" applyFont="1" applyFill="1" applyBorder="1" applyAlignment="1" applyProtection="1">
      <alignment horizontal="right" vertical="center"/>
      <protection hidden="1"/>
    </xf>
    <xf numFmtId="0" fontId="8" fillId="10" borderId="10" xfId="0" applyFont="1" applyFill="1" applyBorder="1" applyAlignment="1" applyProtection="1">
      <alignment horizontal="right" vertical="center" wrapText="1"/>
      <protection hidden="1"/>
    </xf>
    <xf numFmtId="0" fontId="5" fillId="10" borderId="2" xfId="0" applyFont="1" applyFill="1" applyBorder="1" applyAlignment="1" applyProtection="1">
      <alignment horizontal="right" vertical="center"/>
      <protection hidden="1"/>
    </xf>
    <xf numFmtId="0" fontId="5" fillId="10" borderId="2" xfId="0" applyFont="1" applyFill="1" applyBorder="1" applyAlignment="1" applyProtection="1">
      <alignment horizontal="right" vertical="center" wrapText="1"/>
      <protection hidden="1"/>
    </xf>
    <xf numFmtId="0" fontId="9" fillId="10" borderId="2" xfId="0" applyFont="1" applyFill="1" applyBorder="1" applyAlignment="1" applyProtection="1">
      <alignment horizontal="right" vertical="center" wrapText="1"/>
      <protection hidden="1"/>
    </xf>
    <xf numFmtId="165" fontId="7" fillId="10" borderId="2" xfId="9" applyNumberFormat="1" applyFont="1" applyFill="1" applyBorder="1" applyAlignment="1" applyProtection="1">
      <alignment vertical="center" wrapText="1" readingOrder="1"/>
      <protection hidden="1"/>
    </xf>
    <xf numFmtId="0" fontId="17" fillId="10" borderId="2" xfId="2" applyFont="1" applyFill="1" applyBorder="1" applyAlignment="1" applyProtection="1">
      <alignment horizontal="right" vertical="center" wrapText="1"/>
      <protection hidden="1"/>
    </xf>
    <xf numFmtId="0" fontId="7" fillId="10" borderId="3" xfId="0" applyFont="1" applyFill="1" applyBorder="1" applyAlignment="1" applyProtection="1">
      <alignment horizontal="right" vertical="center" wrapText="1"/>
      <protection hidden="1"/>
    </xf>
    <xf numFmtId="0" fontId="9" fillId="10" borderId="3" xfId="0" applyFont="1" applyFill="1" applyBorder="1" applyAlignment="1" applyProtection="1">
      <alignment horizontal="right" vertical="center"/>
      <protection hidden="1"/>
    </xf>
    <xf numFmtId="0" fontId="8" fillId="10" borderId="34" xfId="0" applyFont="1" applyFill="1" applyBorder="1" applyAlignment="1" applyProtection="1">
      <alignment horizontal="right" vertical="center" wrapText="1"/>
      <protection hidden="1"/>
    </xf>
    <xf numFmtId="0" fontId="7" fillId="10" borderId="2" xfId="2" applyFont="1" applyFill="1" applyBorder="1" applyAlignment="1" applyProtection="1">
      <alignment horizontal="center" vertical="center"/>
      <protection hidden="1"/>
    </xf>
    <xf numFmtId="0" fontId="5" fillId="10" borderId="4" xfId="0" applyFont="1" applyFill="1" applyBorder="1" applyAlignment="1" applyProtection="1">
      <alignment horizontal="right" vertical="center"/>
      <protection hidden="1"/>
    </xf>
    <xf numFmtId="0" fontId="9" fillId="10" borderId="4" xfId="0" applyFont="1" applyFill="1" applyBorder="1" applyAlignment="1" applyProtection="1">
      <alignment horizontal="right" vertical="center"/>
      <protection hidden="1"/>
    </xf>
    <xf numFmtId="0" fontId="8" fillId="10" borderId="18" xfId="0" applyFont="1" applyFill="1" applyBorder="1" applyAlignment="1" applyProtection="1">
      <alignment horizontal="right" vertical="center" wrapText="1"/>
      <protection hidden="1"/>
    </xf>
    <xf numFmtId="0" fontId="7" fillId="10" borderId="2" xfId="2" applyFont="1" applyFill="1" applyBorder="1" applyAlignment="1" applyProtection="1">
      <alignment horizontal="right" vertical="center"/>
      <protection hidden="1"/>
    </xf>
    <xf numFmtId="0" fontId="10" fillId="10" borderId="2" xfId="0" applyFont="1" applyFill="1" applyBorder="1" applyAlignment="1" applyProtection="1">
      <alignment horizontal="right" vertical="center"/>
      <protection hidden="1"/>
    </xf>
    <xf numFmtId="49" fontId="7" fillId="10" borderId="4" xfId="2" applyNumberFormat="1" applyFont="1" applyFill="1" applyBorder="1" applyAlignment="1" applyProtection="1">
      <alignment horizontal="center" vertical="center"/>
      <protection hidden="1"/>
    </xf>
    <xf numFmtId="49" fontId="7" fillId="10" borderId="4" xfId="2" applyNumberFormat="1" applyFont="1" applyFill="1" applyBorder="1" applyAlignment="1" applyProtection="1">
      <alignment horizontal="right" vertical="center"/>
      <protection hidden="1"/>
    </xf>
    <xf numFmtId="1" fontId="7" fillId="10" borderId="31" xfId="0" applyNumberFormat="1" applyFont="1" applyFill="1" applyBorder="1" applyAlignment="1" applyProtection="1">
      <alignment horizontal="right" vertical="center"/>
      <protection hidden="1"/>
    </xf>
    <xf numFmtId="1" fontId="8" fillId="10" borderId="31" xfId="0" applyNumberFormat="1" applyFont="1" applyFill="1" applyBorder="1" applyAlignment="1" applyProtection="1">
      <alignment horizontal="center" vertical="center"/>
      <protection hidden="1"/>
    </xf>
    <xf numFmtId="1" fontId="7" fillId="10" borderId="31" xfId="0" applyNumberFormat="1" applyFont="1" applyFill="1" applyBorder="1" applyAlignment="1" applyProtection="1">
      <alignment horizontal="center" vertical="center"/>
      <protection hidden="1"/>
    </xf>
    <xf numFmtId="49" fontId="7" fillId="10" borderId="37" xfId="2" applyNumberFormat="1" applyFont="1" applyFill="1" applyBorder="1" applyAlignment="1" applyProtection="1">
      <alignment horizontal="center" vertical="center"/>
      <protection hidden="1"/>
    </xf>
    <xf numFmtId="49" fontId="7" fillId="10" borderId="37" xfId="2" applyNumberFormat="1" applyFont="1" applyFill="1" applyBorder="1" applyAlignment="1" applyProtection="1">
      <alignment horizontal="right" vertical="center"/>
      <protection hidden="1"/>
    </xf>
    <xf numFmtId="165" fontId="7" fillId="10" borderId="31" xfId="9" applyNumberFormat="1" applyFont="1" applyFill="1" applyBorder="1" applyAlignment="1" applyProtection="1">
      <alignment vertical="center" readingOrder="1"/>
      <protection hidden="1"/>
    </xf>
    <xf numFmtId="49" fontId="7" fillId="10" borderId="31" xfId="2" applyNumberFormat="1" applyFont="1" applyFill="1" applyBorder="1" applyAlignment="1" applyProtection="1">
      <alignment horizontal="right" vertical="center"/>
      <protection hidden="1"/>
    </xf>
    <xf numFmtId="49" fontId="7" fillId="10" borderId="31" xfId="2" applyNumberFormat="1" applyFont="1" applyFill="1" applyBorder="1" applyAlignment="1" applyProtection="1">
      <alignment horizontal="right" vertical="center" wrapText="1"/>
      <protection hidden="1"/>
    </xf>
    <xf numFmtId="1" fontId="7" fillId="10" borderId="31" xfId="2" applyNumberFormat="1" applyFont="1" applyFill="1" applyBorder="1" applyAlignment="1" applyProtection="1">
      <alignment horizontal="right" vertical="center"/>
      <protection hidden="1"/>
    </xf>
    <xf numFmtId="0" fontId="5" fillId="10" borderId="38" xfId="2" applyFont="1" applyFill="1" applyBorder="1" applyAlignment="1" applyProtection="1">
      <alignment horizontal="right" vertical="center"/>
      <protection hidden="1"/>
    </xf>
    <xf numFmtId="0" fontId="18" fillId="10" borderId="31" xfId="2" applyFont="1" applyFill="1" applyBorder="1" applyAlignment="1" applyProtection="1">
      <alignment horizontal="right" vertical="center" wrapText="1"/>
      <protection hidden="1"/>
    </xf>
    <xf numFmtId="0" fontId="6" fillId="10" borderId="31" xfId="0" applyFont="1" applyFill="1" applyBorder="1" applyAlignment="1" applyProtection="1">
      <alignment horizontal="right" vertical="center"/>
      <protection hidden="1"/>
    </xf>
    <xf numFmtId="3" fontId="8" fillId="10" borderId="31" xfId="0" applyNumberFormat="1" applyFont="1" applyFill="1" applyBorder="1" applyAlignment="1" applyProtection="1">
      <alignment horizontal="right" vertical="center"/>
      <protection hidden="1"/>
    </xf>
    <xf numFmtId="3" fontId="8" fillId="10" borderId="32" xfId="0" applyNumberFormat="1" applyFont="1" applyFill="1" applyBorder="1" applyAlignment="1" applyProtection="1">
      <alignment horizontal="right" vertical="center"/>
      <protection hidden="1"/>
    </xf>
    <xf numFmtId="164" fontId="6" fillId="10" borderId="45" xfId="0" applyNumberFormat="1" applyFont="1" applyFill="1" applyBorder="1" applyAlignment="1" applyProtection="1">
      <alignment horizontal="right" vertical="center"/>
      <protection hidden="1"/>
    </xf>
    <xf numFmtId="0" fontId="8" fillId="10" borderId="31" xfId="0" applyFont="1" applyFill="1" applyBorder="1" applyAlignment="1" applyProtection="1">
      <alignment horizontal="right" vertical="center" wrapText="1"/>
      <protection hidden="1"/>
    </xf>
    <xf numFmtId="0" fontId="9" fillId="10" borderId="31" xfId="0" applyFont="1" applyFill="1" applyBorder="1" applyAlignment="1" applyProtection="1">
      <alignment horizontal="right" vertical="center"/>
      <protection hidden="1"/>
    </xf>
    <xf numFmtId="0" fontId="8" fillId="10" borderId="33" xfId="0" applyFont="1" applyFill="1" applyBorder="1" applyAlignment="1" applyProtection="1">
      <alignment horizontal="right" vertical="center" wrapText="1"/>
      <protection hidden="1"/>
    </xf>
    <xf numFmtId="1" fontId="7" fillId="14" borderId="25" xfId="0" applyNumberFormat="1" applyFont="1" applyFill="1" applyBorder="1" applyAlignment="1" applyProtection="1">
      <alignment horizontal="right" vertical="center"/>
      <protection hidden="1"/>
    </xf>
    <xf numFmtId="1" fontId="11" fillId="14" borderId="25" xfId="0" applyNumberFormat="1" applyFont="1" applyFill="1" applyBorder="1" applyAlignment="1" applyProtection="1">
      <alignment horizontal="center" vertical="center"/>
      <protection hidden="1"/>
    </xf>
    <xf numFmtId="1" fontId="7" fillId="14" borderId="25" xfId="0" applyNumberFormat="1" applyFont="1" applyFill="1" applyBorder="1" applyAlignment="1" applyProtection="1">
      <alignment horizontal="center" vertical="center"/>
      <protection hidden="1"/>
    </xf>
    <xf numFmtId="49" fontId="7" fillId="14" borderId="25" xfId="12" applyNumberFormat="1" applyFont="1" applyFill="1" applyBorder="1" applyAlignment="1" applyProtection="1">
      <alignment horizontal="center" vertical="center"/>
      <protection hidden="1"/>
    </xf>
    <xf numFmtId="165" fontId="7" fillId="14" borderId="25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14" borderId="25" xfId="9" applyNumberFormat="1" applyFont="1" applyFill="1" applyBorder="1" applyAlignment="1" applyProtection="1">
      <alignment vertical="center" readingOrder="1"/>
      <protection hidden="1"/>
    </xf>
    <xf numFmtId="49" fontId="7" fillId="14" borderId="25" xfId="12" applyNumberFormat="1" applyFont="1" applyFill="1" applyBorder="1" applyAlignment="1" applyProtection="1">
      <alignment horizontal="right" vertical="center"/>
      <protection hidden="1"/>
    </xf>
    <xf numFmtId="49" fontId="7" fillId="14" borderId="25" xfId="12" applyNumberFormat="1" applyFont="1" applyFill="1" applyBorder="1" applyAlignment="1" applyProtection="1">
      <alignment horizontal="right" vertical="center" wrapText="1"/>
      <protection hidden="1"/>
    </xf>
    <xf numFmtId="1" fontId="7" fillId="14" borderId="25" xfId="12" applyNumberFormat="1" applyFont="1" applyFill="1" applyBorder="1" applyAlignment="1" applyProtection="1">
      <alignment horizontal="right" vertical="center"/>
      <protection hidden="1"/>
    </xf>
    <xf numFmtId="0" fontId="5" fillId="14" borderId="26" xfId="12" applyFont="1" applyFill="1" applyBorder="1" applyAlignment="1" applyProtection="1">
      <alignment horizontal="right" vertical="center"/>
      <protection hidden="1"/>
    </xf>
    <xf numFmtId="49" fontId="5" fillId="14" borderId="36" xfId="12" applyNumberFormat="1" applyFont="1" applyFill="1" applyBorder="1" applyAlignment="1" applyProtection="1">
      <alignment horizontal="center" vertical="center" wrapText="1"/>
      <protection hidden="1"/>
    </xf>
    <xf numFmtId="0" fontId="6" fillId="14" borderId="25" xfId="0" applyFont="1" applyFill="1" applyBorder="1" applyAlignment="1" applyProtection="1">
      <alignment horizontal="right" vertical="center"/>
      <protection hidden="1"/>
    </xf>
    <xf numFmtId="3" fontId="8" fillId="14" borderId="25" xfId="0" applyNumberFormat="1" applyFont="1" applyFill="1" applyBorder="1" applyAlignment="1" applyProtection="1">
      <alignment horizontal="right" vertical="center"/>
      <protection hidden="1"/>
    </xf>
    <xf numFmtId="3" fontId="8" fillId="14" borderId="29" xfId="0" applyNumberFormat="1" applyFont="1" applyFill="1" applyBorder="1" applyAlignment="1" applyProtection="1">
      <alignment horizontal="right" vertical="center"/>
      <protection hidden="1"/>
    </xf>
    <xf numFmtId="164" fontId="6" fillId="14" borderId="44" xfId="0" applyNumberFormat="1" applyFont="1" applyFill="1" applyBorder="1" applyAlignment="1" applyProtection="1">
      <alignment horizontal="right" vertical="center"/>
      <protection hidden="1"/>
    </xf>
    <xf numFmtId="0" fontId="8" fillId="14" borderId="25" xfId="0" applyFont="1" applyFill="1" applyBorder="1" applyAlignment="1" applyProtection="1">
      <alignment horizontal="right" vertical="center" wrapText="1"/>
      <protection hidden="1"/>
    </xf>
    <xf numFmtId="0" fontId="9" fillId="14" borderId="25" xfId="0" applyFont="1" applyFill="1" applyBorder="1" applyAlignment="1" applyProtection="1">
      <alignment horizontal="right" vertical="center"/>
      <protection hidden="1"/>
    </xf>
    <xf numFmtId="0" fontId="8" fillId="14" borderId="30" xfId="0" applyFont="1" applyFill="1" applyBorder="1" applyAlignment="1" applyProtection="1">
      <alignment horizontal="right" vertical="center" wrapText="1"/>
      <protection hidden="1"/>
    </xf>
    <xf numFmtId="0" fontId="8" fillId="14" borderId="0" xfId="0" applyFont="1" applyFill="1" applyAlignment="1" applyProtection="1">
      <alignment horizontal="right" vertical="center"/>
      <protection hidden="1"/>
    </xf>
    <xf numFmtId="1" fontId="7" fillId="14" borderId="2" xfId="0" applyNumberFormat="1" applyFont="1" applyFill="1" applyBorder="1" applyAlignment="1" applyProtection="1">
      <alignment horizontal="right" vertical="center"/>
      <protection hidden="1"/>
    </xf>
    <xf numFmtId="1" fontId="11" fillId="14" borderId="2" xfId="0" applyNumberFormat="1" applyFont="1" applyFill="1" applyBorder="1" applyAlignment="1" applyProtection="1">
      <alignment horizontal="center" vertical="center"/>
      <protection hidden="1"/>
    </xf>
    <xf numFmtId="1" fontId="7" fillId="14" borderId="2" xfId="0" applyNumberFormat="1" applyFont="1" applyFill="1" applyBorder="1" applyAlignment="1" applyProtection="1">
      <alignment horizontal="center" vertical="center"/>
      <protection hidden="1"/>
    </xf>
    <xf numFmtId="49" fontId="7" fillId="14" borderId="2" xfId="12" applyNumberFormat="1" applyFont="1" applyFill="1" applyBorder="1" applyAlignment="1" applyProtection="1">
      <alignment horizontal="center" vertical="center"/>
      <protection hidden="1"/>
    </xf>
    <xf numFmtId="165" fontId="7" fillId="14" borderId="2" xfId="9" applyNumberFormat="1" applyFont="1" applyFill="1" applyBorder="1" applyAlignment="1" applyProtection="1">
      <alignment horizontal="right" vertical="center" wrapText="1" readingOrder="1"/>
      <protection hidden="1"/>
    </xf>
    <xf numFmtId="165" fontId="7" fillId="14" borderId="2" xfId="9" applyNumberFormat="1" applyFont="1" applyFill="1" applyBorder="1" applyAlignment="1" applyProtection="1">
      <alignment vertical="center" readingOrder="1"/>
      <protection hidden="1"/>
    </xf>
    <xf numFmtId="49" fontId="7" fillId="14" borderId="2" xfId="12" applyNumberFormat="1" applyFont="1" applyFill="1" applyBorder="1" applyAlignment="1" applyProtection="1">
      <alignment horizontal="right" vertical="center"/>
      <protection hidden="1"/>
    </xf>
    <xf numFmtId="49" fontId="7" fillId="14" borderId="2" xfId="12" applyNumberFormat="1" applyFont="1" applyFill="1" applyBorder="1" applyAlignment="1" applyProtection="1">
      <alignment horizontal="right" vertical="center" wrapText="1"/>
      <protection hidden="1"/>
    </xf>
    <xf numFmtId="1" fontId="7" fillId="14" borderId="2" xfId="12" applyNumberFormat="1" applyFont="1" applyFill="1" applyBorder="1" applyAlignment="1" applyProtection="1">
      <alignment horizontal="right" vertical="center"/>
      <protection hidden="1"/>
    </xf>
    <xf numFmtId="0" fontId="5" fillId="14" borderId="11" xfId="12" applyFont="1" applyFill="1" applyBorder="1" applyAlignment="1" applyProtection="1">
      <alignment horizontal="right" vertical="center"/>
      <protection hidden="1"/>
    </xf>
    <xf numFmtId="49" fontId="5" fillId="14" borderId="5" xfId="12" applyNumberFormat="1" applyFont="1" applyFill="1" applyBorder="1" applyAlignment="1" applyProtection="1">
      <alignment horizontal="center" vertical="center" wrapText="1"/>
      <protection hidden="1"/>
    </xf>
    <xf numFmtId="0" fontId="6" fillId="14" borderId="2" xfId="0" applyFont="1" applyFill="1" applyBorder="1" applyAlignment="1" applyProtection="1">
      <alignment horizontal="right" vertical="center"/>
      <protection hidden="1"/>
    </xf>
    <xf numFmtId="3" fontId="8" fillId="14" borderId="2" xfId="0" applyNumberFormat="1" applyFont="1" applyFill="1" applyBorder="1" applyAlignment="1" applyProtection="1">
      <alignment horizontal="right" vertical="center"/>
      <protection hidden="1"/>
    </xf>
    <xf numFmtId="3" fontId="8" fillId="14" borderId="6" xfId="0" applyNumberFormat="1" applyFont="1" applyFill="1" applyBorder="1" applyAlignment="1" applyProtection="1">
      <alignment horizontal="right" vertical="center"/>
      <protection hidden="1"/>
    </xf>
    <xf numFmtId="164" fontId="6" fillId="14" borderId="8" xfId="0" applyNumberFormat="1" applyFont="1" applyFill="1" applyBorder="1" applyAlignment="1" applyProtection="1">
      <alignment horizontal="right" vertical="center"/>
      <protection hidden="1"/>
    </xf>
    <xf numFmtId="0" fontId="8" fillId="14" borderId="2" xfId="0" applyFont="1" applyFill="1" applyBorder="1" applyAlignment="1" applyProtection="1">
      <alignment horizontal="right" vertical="center" wrapText="1"/>
      <protection hidden="1"/>
    </xf>
    <xf numFmtId="0" fontId="10" fillId="14" borderId="2" xfId="0" applyFont="1" applyFill="1" applyBorder="1" applyAlignment="1" applyProtection="1">
      <alignment horizontal="right" vertical="center"/>
      <protection hidden="1"/>
    </xf>
    <xf numFmtId="0" fontId="9" fillId="14" borderId="10" xfId="0" applyFont="1" applyFill="1" applyBorder="1" applyAlignment="1" applyProtection="1">
      <alignment horizontal="right" vertical="center" wrapText="1"/>
      <protection hidden="1"/>
    </xf>
    <xf numFmtId="165" fontId="7" fillId="14" borderId="2" xfId="9" applyNumberFormat="1" applyFont="1" applyFill="1" applyBorder="1" applyAlignment="1" applyProtection="1">
      <alignment vertical="center" wrapText="1"/>
      <protection hidden="1"/>
    </xf>
    <xf numFmtId="0" fontId="8" fillId="14" borderId="10" xfId="0" applyFont="1" applyFill="1" applyBorder="1" applyAlignment="1" applyProtection="1">
      <alignment horizontal="right" vertical="center" wrapText="1"/>
      <protection hidden="1"/>
    </xf>
    <xf numFmtId="1" fontId="5" fillId="10" borderId="4" xfId="0" applyNumberFormat="1" applyFont="1" applyFill="1" applyBorder="1" applyAlignment="1" applyProtection="1">
      <alignment horizontal="right" vertical="center"/>
      <protection hidden="1"/>
    </xf>
    <xf numFmtId="1" fontId="5" fillId="0" borderId="4" xfId="0" applyNumberFormat="1" applyFont="1" applyFill="1" applyBorder="1" applyAlignment="1" applyProtection="1">
      <alignment horizontal="center" vertical="center"/>
      <protection hidden="1"/>
    </xf>
    <xf numFmtId="49" fontId="7" fillId="8" borderId="4" xfId="8" applyNumberFormat="1" applyFont="1" applyBorder="1" applyAlignment="1" applyProtection="1">
      <alignment horizontal="center" vertical="center"/>
      <protection hidden="1"/>
    </xf>
    <xf numFmtId="165" fontId="5" fillId="8" borderId="4" xfId="9" applyNumberFormat="1" applyFont="1" applyFill="1" applyBorder="1" applyAlignment="1" applyProtection="1">
      <alignment horizontal="right" vertical="center"/>
      <protection hidden="1"/>
    </xf>
    <xf numFmtId="165" fontId="7" fillId="8" borderId="4" xfId="9" applyNumberFormat="1" applyFont="1" applyFill="1" applyBorder="1" applyAlignment="1" applyProtection="1">
      <alignment vertical="center" wrapText="1"/>
      <protection hidden="1"/>
    </xf>
    <xf numFmtId="49" fontId="7" fillId="8" borderId="4" xfId="8" applyNumberFormat="1" applyFont="1" applyBorder="1" applyAlignment="1" applyProtection="1">
      <alignment horizontal="right" vertical="center"/>
      <protection hidden="1"/>
    </xf>
    <xf numFmtId="49" fontId="5" fillId="8" borderId="4" xfId="8" applyNumberFormat="1" applyFont="1" applyBorder="1" applyAlignment="1" applyProtection="1">
      <alignment horizontal="right" vertical="center" wrapText="1"/>
      <protection hidden="1"/>
    </xf>
    <xf numFmtId="1" fontId="5" fillId="8" borderId="4" xfId="8" applyNumberFormat="1" applyFont="1" applyBorder="1" applyAlignment="1" applyProtection="1">
      <alignment horizontal="right" vertical="center"/>
      <protection hidden="1"/>
    </xf>
    <xf numFmtId="0" fontId="9" fillId="8" borderId="4" xfId="8" applyFont="1" applyBorder="1" applyAlignment="1" applyProtection="1">
      <alignment horizontal="right" vertical="center"/>
      <protection hidden="1"/>
    </xf>
    <xf numFmtId="0" fontId="5" fillId="8" borderId="5" xfId="8" applyFont="1" applyBorder="1" applyAlignment="1" applyProtection="1">
      <alignment horizontal="right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9" fillId="4" borderId="2" xfId="4" applyFont="1" applyBorder="1" applyAlignment="1" applyProtection="1">
      <alignment horizontal="center" vertical="center"/>
      <protection hidden="1"/>
    </xf>
    <xf numFmtId="165" fontId="9" fillId="8" borderId="2" xfId="9" applyNumberFormat="1" applyFont="1" applyFill="1" applyBorder="1" applyAlignment="1" applyProtection="1">
      <alignment horizontal="right" vertical="center" wrapText="1"/>
      <protection hidden="1"/>
    </xf>
    <xf numFmtId="165" fontId="5" fillId="4" borderId="2" xfId="9" applyNumberFormat="1" applyFont="1" applyFill="1" applyBorder="1" applyAlignment="1" applyProtection="1">
      <alignment vertical="center"/>
      <protection hidden="1"/>
    </xf>
    <xf numFmtId="0" fontId="9" fillId="4" borderId="2" xfId="4" applyFont="1" applyBorder="1" applyAlignment="1" applyProtection="1">
      <alignment horizontal="right" vertical="center"/>
      <protection hidden="1"/>
    </xf>
    <xf numFmtId="43" fontId="9" fillId="4" borderId="2" xfId="4" applyNumberFormat="1" applyFont="1" applyBorder="1" applyAlignment="1" applyProtection="1">
      <alignment horizontal="right" vertical="center"/>
      <protection hidden="1"/>
    </xf>
    <xf numFmtId="0" fontId="9" fillId="4" borderId="2" xfId="4" applyFont="1" applyBorder="1" applyAlignment="1" applyProtection="1">
      <alignment horizontal="right" vertical="center" wrapText="1"/>
      <protection hidden="1"/>
    </xf>
    <xf numFmtId="0" fontId="9" fillId="4" borderId="2" xfId="4" applyNumberFormat="1" applyFont="1" applyBorder="1" applyAlignment="1" applyProtection="1">
      <alignment horizontal="center" vertical="center"/>
      <protection hidden="1"/>
    </xf>
    <xf numFmtId="3" fontId="9" fillId="4" borderId="2" xfId="4" applyNumberFormat="1" applyFont="1" applyBorder="1" applyAlignment="1" applyProtection="1">
      <alignment horizontal="right" vertical="center"/>
      <protection hidden="1"/>
    </xf>
    <xf numFmtId="0" fontId="9" fillId="0" borderId="2" xfId="0" applyFont="1" applyBorder="1" applyAlignment="1" applyProtection="1">
      <alignment horizontal="right" vertical="center" wrapText="1"/>
      <protection hidden="1"/>
    </xf>
    <xf numFmtId="0" fontId="8" fillId="13" borderId="2" xfId="0" applyFont="1" applyFill="1" applyBorder="1" applyAlignment="1" applyProtection="1">
      <alignment horizontal="right" vertical="center"/>
      <protection hidden="1"/>
    </xf>
    <xf numFmtId="0" fontId="8" fillId="23" borderId="2" xfId="0" applyFont="1" applyFill="1" applyBorder="1" applyAlignment="1" applyProtection="1">
      <alignment horizontal="center" vertical="center"/>
      <protection hidden="1"/>
    </xf>
    <xf numFmtId="0" fontId="8" fillId="23" borderId="2" xfId="0" applyFont="1" applyFill="1" applyBorder="1" applyAlignment="1" applyProtection="1">
      <alignment horizontal="center"/>
      <protection hidden="1"/>
    </xf>
    <xf numFmtId="165" fontId="8" fillId="23" borderId="2" xfId="9" applyNumberFormat="1" applyFont="1" applyFill="1" applyBorder="1" applyAlignment="1" applyProtection="1">
      <alignment horizontal="right"/>
      <protection hidden="1"/>
    </xf>
    <xf numFmtId="165" fontId="8" fillId="23" borderId="2" xfId="9" applyNumberFormat="1" applyFont="1" applyFill="1" applyBorder="1" applyAlignment="1" applyProtection="1">
      <protection hidden="1"/>
    </xf>
    <xf numFmtId="165" fontId="8" fillId="23" borderId="2" xfId="9" applyNumberFormat="1" applyFont="1" applyFill="1" applyBorder="1" applyProtection="1">
      <protection hidden="1"/>
    </xf>
    <xf numFmtId="0" fontId="8" fillId="23" borderId="2" xfId="0" applyFont="1" applyFill="1" applyBorder="1" applyProtection="1">
      <protection hidden="1"/>
    </xf>
    <xf numFmtId="0" fontId="8" fillId="23" borderId="2" xfId="0" applyFont="1" applyFill="1" applyBorder="1" applyAlignment="1" applyProtection="1">
      <alignment horizontal="right"/>
      <protection hidden="1"/>
    </xf>
    <xf numFmtId="49" fontId="6" fillId="23" borderId="2" xfId="6" applyNumberFormat="1" applyFont="1" applyFill="1" applyBorder="1" applyAlignment="1" applyProtection="1">
      <alignment horizontal="right" vertical="center"/>
      <protection hidden="1"/>
    </xf>
    <xf numFmtId="0" fontId="5" fillId="23" borderId="4" xfId="0" applyFont="1" applyFill="1" applyBorder="1" applyAlignment="1" applyProtection="1">
      <alignment horizontal="right" vertical="center"/>
      <protection hidden="1"/>
    </xf>
    <xf numFmtId="1" fontId="8" fillId="23" borderId="2" xfId="0" applyNumberFormat="1" applyFont="1" applyFill="1" applyBorder="1" applyProtection="1">
      <protection hidden="1"/>
    </xf>
    <xf numFmtId="166" fontId="6" fillId="23" borderId="2" xfId="9" applyNumberFormat="1" applyFont="1" applyFill="1" applyBorder="1" applyProtection="1">
      <protection hidden="1"/>
    </xf>
    <xf numFmtId="0" fontId="6" fillId="23" borderId="2" xfId="0" applyFont="1" applyFill="1" applyBorder="1" applyAlignment="1" applyProtection="1">
      <alignment horizontal="right" vertical="center" wrapText="1"/>
      <protection hidden="1"/>
    </xf>
    <xf numFmtId="0" fontId="9" fillId="23" borderId="2" xfId="0" applyFont="1" applyFill="1" applyBorder="1" applyAlignment="1" applyProtection="1">
      <alignment horizontal="right" vertical="center"/>
      <protection hidden="1"/>
    </xf>
    <xf numFmtId="0" fontId="8" fillId="23" borderId="2" xfId="0" applyFont="1" applyFill="1" applyBorder="1" applyAlignment="1" applyProtection="1">
      <alignment horizontal="right" vertical="center"/>
      <protection hidden="1"/>
    </xf>
    <xf numFmtId="0" fontId="8" fillId="23" borderId="0" xfId="0" applyFont="1" applyFill="1" applyAlignment="1" applyProtection="1">
      <alignment horizontal="right" vertical="center"/>
      <protection hidden="1"/>
    </xf>
    <xf numFmtId="0" fontId="6" fillId="23" borderId="2" xfId="0" applyFont="1" applyFill="1" applyBorder="1" applyAlignment="1" applyProtection="1">
      <alignment horizontal="right" vertical="center"/>
      <protection hidden="1"/>
    </xf>
    <xf numFmtId="0" fontId="8" fillId="15" borderId="2" xfId="0" applyFont="1" applyFill="1" applyBorder="1" applyAlignment="1" applyProtection="1">
      <alignment horizontal="center" vertical="center"/>
      <protection hidden="1"/>
    </xf>
    <xf numFmtId="0" fontId="8" fillId="15" borderId="2" xfId="0" applyFont="1" applyFill="1" applyBorder="1" applyAlignment="1" applyProtection="1">
      <alignment horizontal="center"/>
      <protection hidden="1"/>
    </xf>
    <xf numFmtId="165" fontId="8" fillId="15" borderId="2" xfId="9" applyNumberFormat="1" applyFont="1" applyFill="1" applyBorder="1" applyAlignment="1" applyProtection="1">
      <alignment horizontal="right"/>
      <protection hidden="1"/>
    </xf>
    <xf numFmtId="165" fontId="8" fillId="15" borderId="2" xfId="9" applyNumberFormat="1" applyFont="1" applyFill="1" applyBorder="1" applyAlignment="1" applyProtection="1">
      <protection hidden="1"/>
    </xf>
    <xf numFmtId="165" fontId="8" fillId="15" borderId="2" xfId="9" applyNumberFormat="1" applyFont="1" applyFill="1" applyBorder="1" applyProtection="1">
      <protection hidden="1"/>
    </xf>
    <xf numFmtId="0" fontId="8" fillId="15" borderId="2" xfId="0" applyFont="1" applyFill="1" applyBorder="1" applyProtection="1">
      <protection hidden="1"/>
    </xf>
    <xf numFmtId="0" fontId="8" fillId="15" borderId="2" xfId="0" applyFont="1" applyFill="1" applyBorder="1" applyAlignment="1" applyProtection="1">
      <alignment horizontal="right"/>
      <protection hidden="1"/>
    </xf>
    <xf numFmtId="0" fontId="5" fillId="15" borderId="2" xfId="2" applyFont="1" applyFill="1" applyBorder="1" applyAlignment="1" applyProtection="1">
      <alignment horizontal="right" vertical="center"/>
      <protection hidden="1"/>
    </xf>
    <xf numFmtId="0" fontId="5" fillId="15" borderId="4" xfId="0" applyFont="1" applyFill="1" applyBorder="1" applyAlignment="1" applyProtection="1">
      <alignment horizontal="right" vertical="center"/>
      <protection hidden="1"/>
    </xf>
    <xf numFmtId="1" fontId="8" fillId="15" borderId="2" xfId="0" applyNumberFormat="1" applyFont="1" applyFill="1" applyBorder="1" applyProtection="1">
      <protection hidden="1"/>
    </xf>
    <xf numFmtId="164" fontId="6" fillId="15" borderId="2" xfId="0" applyNumberFormat="1" applyFont="1" applyFill="1" applyBorder="1" applyProtection="1">
      <protection hidden="1"/>
    </xf>
    <xf numFmtId="0" fontId="9" fillId="15" borderId="2" xfId="0" applyFont="1" applyFill="1" applyBorder="1" applyAlignment="1" applyProtection="1">
      <alignment horizontal="right" vertical="center" wrapText="1"/>
      <protection hidden="1"/>
    </xf>
    <xf numFmtId="0" fontId="8" fillId="15" borderId="2" xfId="0" applyFont="1" applyFill="1" applyBorder="1" applyAlignment="1" applyProtection="1">
      <alignment horizontal="right" vertical="center"/>
      <protection hidden="1"/>
    </xf>
    <xf numFmtId="0" fontId="8" fillId="15" borderId="0" xfId="0" applyFont="1" applyFill="1" applyAlignment="1" applyProtection="1">
      <alignment horizontal="right" vertical="center"/>
      <protection hidden="1"/>
    </xf>
    <xf numFmtId="0" fontId="9" fillId="15" borderId="2" xfId="0" applyFont="1" applyFill="1" applyBorder="1" applyAlignment="1" applyProtection="1">
      <alignment horizontal="right" vertical="center"/>
      <protection hidden="1"/>
    </xf>
    <xf numFmtId="0" fontId="6" fillId="15" borderId="2" xfId="0" applyFont="1" applyFill="1" applyBorder="1" applyAlignment="1" applyProtection="1">
      <alignment horizontal="right" vertical="center"/>
      <protection hidden="1"/>
    </xf>
    <xf numFmtId="0" fontId="6" fillId="15" borderId="2" xfId="0" applyFont="1" applyFill="1" applyBorder="1" applyAlignment="1" applyProtection="1">
      <alignment horizontal="right" vertical="center" wrapText="1"/>
      <protection hidden="1"/>
    </xf>
    <xf numFmtId="0" fontId="5" fillId="15" borderId="4" xfId="2" applyFont="1" applyFill="1" applyBorder="1" applyAlignment="1" applyProtection="1">
      <alignment horizontal="right" vertical="center"/>
      <protection hidden="1"/>
    </xf>
    <xf numFmtId="0" fontId="8" fillId="13" borderId="2" xfId="0" applyFont="1" applyFill="1" applyBorder="1" applyAlignment="1" applyProtection="1">
      <alignment horizontal="center" vertical="center"/>
      <protection hidden="1"/>
    </xf>
    <xf numFmtId="0" fontId="8" fillId="13" borderId="2" xfId="0" applyFont="1" applyFill="1" applyBorder="1" applyAlignment="1" applyProtection="1">
      <alignment horizontal="center"/>
      <protection hidden="1"/>
    </xf>
    <xf numFmtId="165" fontId="8" fillId="13" borderId="2" xfId="9" applyNumberFormat="1" applyFont="1" applyFill="1" applyBorder="1" applyAlignment="1" applyProtection="1">
      <alignment horizontal="right"/>
      <protection hidden="1"/>
    </xf>
    <xf numFmtId="165" fontId="8" fillId="13" borderId="2" xfId="9" applyNumberFormat="1" applyFont="1" applyFill="1" applyBorder="1" applyAlignment="1" applyProtection="1">
      <protection hidden="1"/>
    </xf>
    <xf numFmtId="165" fontId="8" fillId="13" borderId="2" xfId="9" applyNumberFormat="1" applyFont="1" applyFill="1" applyBorder="1" applyProtection="1">
      <protection hidden="1"/>
    </xf>
    <xf numFmtId="0" fontId="8" fillId="13" borderId="2" xfId="0" applyFont="1" applyFill="1" applyBorder="1" applyProtection="1">
      <protection hidden="1"/>
    </xf>
    <xf numFmtId="0" fontId="8" fillId="13" borderId="2" xfId="0" applyFont="1" applyFill="1" applyBorder="1" applyAlignment="1" applyProtection="1">
      <alignment horizontal="right"/>
      <protection hidden="1"/>
    </xf>
    <xf numFmtId="0" fontId="5" fillId="13" borderId="4" xfId="0" applyFont="1" applyFill="1" applyBorder="1" applyAlignment="1" applyProtection="1">
      <alignment horizontal="right" vertical="center"/>
      <protection hidden="1"/>
    </xf>
    <xf numFmtId="165" fontId="7" fillId="13" borderId="2" xfId="0" applyNumberFormat="1" applyFont="1" applyFill="1" applyBorder="1" applyAlignment="1" applyProtection="1">
      <alignment horizontal="right" vertical="center" wrapText="1"/>
      <protection hidden="1"/>
    </xf>
    <xf numFmtId="166" fontId="5" fillId="13" borderId="2" xfId="0" applyNumberFormat="1" applyFont="1" applyFill="1" applyBorder="1" applyAlignment="1" applyProtection="1">
      <alignment horizontal="right" vertical="center" wrapText="1"/>
      <protection hidden="1"/>
    </xf>
    <xf numFmtId="0" fontId="8" fillId="13" borderId="2" xfId="0" applyFont="1" applyFill="1" applyBorder="1" applyAlignment="1" applyProtection="1">
      <alignment horizontal="right" vertical="center" wrapText="1"/>
      <protection hidden="1"/>
    </xf>
    <xf numFmtId="0" fontId="8" fillId="13" borderId="0" xfId="0" applyFont="1" applyFill="1" applyAlignment="1" applyProtection="1">
      <alignment horizontal="right" vertical="center"/>
      <protection hidden="1"/>
    </xf>
    <xf numFmtId="0" fontId="6" fillId="13" borderId="2" xfId="0" applyFont="1" applyFill="1" applyBorder="1" applyAlignment="1" applyProtection="1">
      <alignment horizontal="right" vertical="center" wrapText="1"/>
      <protection hidden="1"/>
    </xf>
    <xf numFmtId="0" fontId="8" fillId="22" borderId="2" xfId="0" applyFont="1" applyFill="1" applyBorder="1" applyAlignment="1" applyProtection="1">
      <alignment horizontal="center" vertical="center"/>
      <protection hidden="1"/>
    </xf>
    <xf numFmtId="0" fontId="8" fillId="22" borderId="2" xfId="0" applyFont="1" applyFill="1" applyBorder="1" applyAlignment="1" applyProtection="1">
      <alignment horizontal="center"/>
      <protection hidden="1"/>
    </xf>
    <xf numFmtId="165" fontId="8" fillId="22" borderId="2" xfId="9" applyNumberFormat="1" applyFont="1" applyFill="1" applyBorder="1" applyAlignment="1" applyProtection="1">
      <alignment horizontal="right"/>
      <protection hidden="1"/>
    </xf>
    <xf numFmtId="165" fontId="8" fillId="22" borderId="2" xfId="9" applyNumberFormat="1" applyFont="1" applyFill="1" applyBorder="1" applyAlignment="1" applyProtection="1">
      <protection hidden="1"/>
    </xf>
    <xf numFmtId="165" fontId="8" fillId="22" borderId="2" xfId="9" applyNumberFormat="1" applyFont="1" applyFill="1" applyBorder="1" applyProtection="1">
      <protection hidden="1"/>
    </xf>
    <xf numFmtId="0" fontId="8" fillId="22" borderId="2" xfId="0" applyFont="1" applyFill="1" applyBorder="1" applyProtection="1">
      <protection hidden="1"/>
    </xf>
    <xf numFmtId="0" fontId="8" fillId="22" borderId="2" xfId="0" applyFont="1" applyFill="1" applyBorder="1" applyAlignment="1" applyProtection="1">
      <alignment horizontal="right"/>
      <protection hidden="1"/>
    </xf>
    <xf numFmtId="0" fontId="5" fillId="22" borderId="2" xfId="6" applyFont="1" applyFill="1" applyBorder="1" applyAlignment="1" applyProtection="1">
      <alignment horizontal="right" vertical="center" wrapText="1"/>
      <protection hidden="1"/>
    </xf>
    <xf numFmtId="0" fontId="5" fillId="22" borderId="4" xfId="0" applyFont="1" applyFill="1" applyBorder="1" applyAlignment="1" applyProtection="1">
      <alignment horizontal="right" vertical="center"/>
      <protection hidden="1"/>
    </xf>
    <xf numFmtId="1" fontId="8" fillId="22" borderId="2" xfId="0" applyNumberFormat="1" applyFont="1" applyFill="1" applyBorder="1" applyProtection="1">
      <protection hidden="1"/>
    </xf>
    <xf numFmtId="164" fontId="6" fillId="22" borderId="2" xfId="0" applyNumberFormat="1" applyFont="1" applyFill="1" applyBorder="1" applyProtection="1">
      <protection hidden="1"/>
    </xf>
    <xf numFmtId="0" fontId="6" fillId="22" borderId="2" xfId="4" applyFont="1" applyFill="1" applyBorder="1" applyAlignment="1" applyProtection="1">
      <alignment horizontal="right" vertical="center" wrapText="1"/>
      <protection hidden="1"/>
    </xf>
    <xf numFmtId="0" fontId="9" fillId="22" borderId="2" xfId="0" applyFont="1" applyFill="1" applyBorder="1" applyAlignment="1" applyProtection="1">
      <alignment horizontal="right" vertical="center"/>
      <protection hidden="1"/>
    </xf>
    <xf numFmtId="0" fontId="8" fillId="22" borderId="2" xfId="0" applyFont="1" applyFill="1" applyBorder="1" applyAlignment="1" applyProtection="1">
      <alignment horizontal="right" vertical="center"/>
      <protection hidden="1"/>
    </xf>
    <xf numFmtId="0" fontId="8" fillId="22" borderId="0" xfId="0" applyFont="1" applyFill="1" applyAlignment="1" applyProtection="1">
      <alignment horizontal="right" vertical="center"/>
      <protection hidden="1"/>
    </xf>
    <xf numFmtId="0" fontId="6" fillId="22" borderId="2" xfId="0" applyFont="1" applyFill="1" applyBorder="1" applyAlignment="1" applyProtection="1">
      <alignment horizontal="right" vertical="center" wrapText="1"/>
      <protection hidden="1"/>
    </xf>
    <xf numFmtId="2" fontId="6" fillId="22" borderId="2" xfId="0" applyNumberFormat="1" applyFont="1" applyFill="1" applyBorder="1" applyProtection="1">
      <protection hidden="1"/>
    </xf>
    <xf numFmtId="0" fontId="9" fillId="22" borderId="2" xfId="6" applyFont="1" applyFill="1" applyBorder="1" applyAlignment="1" applyProtection="1">
      <alignment horizontal="right" vertical="center" wrapText="1"/>
      <protection hidden="1"/>
    </xf>
    <xf numFmtId="0" fontId="8" fillId="11" borderId="2" xfId="0" applyFont="1" applyFill="1" applyBorder="1" applyAlignment="1" applyProtection="1">
      <alignment horizontal="center" vertical="center"/>
      <protection hidden="1"/>
    </xf>
    <xf numFmtId="0" fontId="8" fillId="11" borderId="2" xfId="0" applyFont="1" applyFill="1" applyBorder="1" applyAlignment="1" applyProtection="1">
      <alignment horizontal="center"/>
      <protection hidden="1"/>
    </xf>
    <xf numFmtId="165" fontId="8" fillId="11" borderId="2" xfId="9" applyNumberFormat="1" applyFont="1" applyFill="1" applyBorder="1" applyAlignment="1" applyProtection="1">
      <alignment horizontal="right"/>
      <protection hidden="1"/>
    </xf>
    <xf numFmtId="165" fontId="8" fillId="11" borderId="2" xfId="9" applyNumberFormat="1" applyFont="1" applyFill="1" applyBorder="1" applyAlignment="1" applyProtection="1">
      <protection hidden="1"/>
    </xf>
    <xf numFmtId="165" fontId="8" fillId="11" borderId="2" xfId="9" applyNumberFormat="1" applyFont="1" applyFill="1" applyBorder="1" applyProtection="1">
      <protection hidden="1"/>
    </xf>
    <xf numFmtId="0" fontId="8" fillId="11" borderId="2" xfId="0" applyFont="1" applyFill="1" applyBorder="1" applyProtection="1">
      <protection hidden="1"/>
    </xf>
    <xf numFmtId="0" fontId="8" fillId="11" borderId="2" xfId="0" applyFont="1" applyFill="1" applyBorder="1" applyAlignment="1" applyProtection="1">
      <alignment horizontal="right"/>
      <protection hidden="1"/>
    </xf>
    <xf numFmtId="49" fontId="6" fillId="11" borderId="2" xfId="5" applyNumberFormat="1" applyFont="1" applyFill="1" applyBorder="1" applyAlignment="1" applyProtection="1">
      <alignment horizontal="right" vertical="center"/>
      <protection hidden="1"/>
    </xf>
    <xf numFmtId="0" fontId="5" fillId="11" borderId="4" xfId="0" applyFont="1" applyFill="1" applyBorder="1" applyAlignment="1" applyProtection="1">
      <alignment horizontal="right" vertical="center"/>
      <protection hidden="1"/>
    </xf>
    <xf numFmtId="1" fontId="8" fillId="11" borderId="2" xfId="0" applyNumberFormat="1" applyFont="1" applyFill="1" applyBorder="1" applyProtection="1">
      <protection hidden="1"/>
    </xf>
    <xf numFmtId="164" fontId="6" fillId="11" borderId="2" xfId="0" applyNumberFormat="1" applyFont="1" applyFill="1" applyBorder="1" applyProtection="1">
      <protection hidden="1"/>
    </xf>
    <xf numFmtId="0" fontId="9" fillId="11" borderId="2" xfId="0" applyFont="1" applyFill="1" applyBorder="1" applyAlignment="1" applyProtection="1">
      <alignment horizontal="right" vertical="center" wrapText="1"/>
      <protection hidden="1"/>
    </xf>
    <xf numFmtId="0" fontId="6" fillId="11" borderId="2" xfId="0" applyFont="1" applyFill="1" applyBorder="1" applyAlignment="1" applyProtection="1">
      <alignment horizontal="right" vertical="center" wrapText="1"/>
      <protection hidden="1"/>
    </xf>
    <xf numFmtId="0" fontId="8" fillId="11" borderId="0" xfId="0" applyFont="1" applyFill="1" applyAlignment="1" applyProtection="1">
      <alignment horizontal="right" vertical="center"/>
      <protection hidden="1"/>
    </xf>
    <xf numFmtId="0" fontId="6" fillId="11" borderId="2" xfId="0" applyFont="1" applyFill="1" applyBorder="1" applyAlignment="1" applyProtection="1">
      <alignment horizontal="right" vertical="center"/>
      <protection hidden="1"/>
    </xf>
    <xf numFmtId="0" fontId="8" fillId="11" borderId="2" xfId="0" applyFont="1" applyFill="1" applyBorder="1" applyAlignment="1" applyProtection="1">
      <alignment horizontal="right" vertical="center"/>
      <protection hidden="1"/>
    </xf>
    <xf numFmtId="0" fontId="8" fillId="14" borderId="2" xfId="0" applyFont="1" applyFill="1" applyBorder="1" applyAlignment="1" applyProtection="1">
      <alignment horizontal="center" vertical="center"/>
      <protection hidden="1"/>
    </xf>
    <xf numFmtId="0" fontId="8" fillId="14" borderId="2" xfId="0" applyFont="1" applyFill="1" applyBorder="1" applyAlignment="1" applyProtection="1">
      <alignment horizontal="center"/>
      <protection hidden="1"/>
    </xf>
    <xf numFmtId="165" fontId="8" fillId="14" borderId="2" xfId="9" applyNumberFormat="1" applyFont="1" applyFill="1" applyBorder="1" applyAlignment="1" applyProtection="1">
      <alignment horizontal="right"/>
      <protection hidden="1"/>
    </xf>
    <xf numFmtId="165" fontId="8" fillId="14" borderId="2" xfId="9" applyNumberFormat="1" applyFont="1" applyFill="1" applyBorder="1" applyAlignment="1" applyProtection="1">
      <protection hidden="1"/>
    </xf>
    <xf numFmtId="165" fontId="8" fillId="14" borderId="2" xfId="9" applyNumberFormat="1" applyFont="1" applyFill="1" applyBorder="1" applyProtection="1">
      <protection hidden="1"/>
    </xf>
    <xf numFmtId="0" fontId="8" fillId="14" borderId="2" xfId="0" applyFont="1" applyFill="1" applyBorder="1" applyProtection="1">
      <protection hidden="1"/>
    </xf>
    <xf numFmtId="0" fontId="8" fillId="14" borderId="2" xfId="0" applyFont="1" applyFill="1" applyBorder="1" applyAlignment="1" applyProtection="1">
      <alignment horizontal="right"/>
      <protection hidden="1"/>
    </xf>
    <xf numFmtId="0" fontId="5" fillId="14" borderId="2" xfId="6" applyFont="1" applyFill="1" applyBorder="1" applyAlignment="1" applyProtection="1">
      <alignment horizontal="right" vertical="center"/>
      <protection hidden="1"/>
    </xf>
    <xf numFmtId="0" fontId="5" fillId="14" borderId="4" xfId="0" applyFont="1" applyFill="1" applyBorder="1" applyAlignment="1" applyProtection="1">
      <alignment horizontal="right" vertical="center"/>
      <protection hidden="1"/>
    </xf>
    <xf numFmtId="1" fontId="8" fillId="14" borderId="2" xfId="0" applyNumberFormat="1" applyFont="1" applyFill="1" applyBorder="1" applyProtection="1">
      <protection hidden="1"/>
    </xf>
    <xf numFmtId="164" fontId="6" fillId="14" borderId="2" xfId="0" applyNumberFormat="1" applyFont="1" applyFill="1" applyBorder="1" applyProtection="1">
      <protection hidden="1"/>
    </xf>
    <xf numFmtId="0" fontId="9" fillId="11" borderId="2" xfId="0" applyFont="1" applyFill="1" applyBorder="1" applyAlignment="1" applyProtection="1">
      <alignment horizontal="right" vertical="center"/>
      <protection hidden="1"/>
    </xf>
    <xf numFmtId="0" fontId="8" fillId="14" borderId="2" xfId="0" applyFont="1" applyFill="1" applyBorder="1" applyAlignment="1" applyProtection="1">
      <alignment horizontal="right" vertical="center"/>
      <protection hidden="1"/>
    </xf>
    <xf numFmtId="49" fontId="6" fillId="14" borderId="2" xfId="6" applyNumberFormat="1" applyFont="1" applyFill="1" applyBorder="1" applyAlignment="1" applyProtection="1">
      <alignment horizontal="center" vertical="center" wrapText="1"/>
      <protection hidden="1"/>
    </xf>
    <xf numFmtId="0" fontId="5" fillId="14" borderId="2" xfId="4" applyFont="1" applyFill="1" applyBorder="1" applyAlignment="1" applyProtection="1">
      <alignment horizontal="center" vertical="center"/>
      <protection hidden="1"/>
    </xf>
    <xf numFmtId="3" fontId="6" fillId="14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14" borderId="2" xfId="4" applyFont="1" applyFill="1" applyBorder="1" applyAlignment="1" applyProtection="1">
      <alignment horizontal="right" vertical="center" wrapText="1"/>
      <protection hidden="1"/>
    </xf>
    <xf numFmtId="0" fontId="8" fillId="14" borderId="2" xfId="0" applyFont="1" applyFill="1" applyBorder="1" applyAlignment="1" applyProtection="1">
      <protection hidden="1"/>
    </xf>
    <xf numFmtId="164" fontId="9" fillId="14" borderId="2" xfId="0" applyNumberFormat="1" applyFont="1" applyFill="1" applyBorder="1" applyProtection="1">
      <protection hidden="1"/>
    </xf>
    <xf numFmtId="0" fontId="8" fillId="0" borderId="2" xfId="0" applyFont="1" applyBorder="1" applyAlignment="1" applyProtection="1">
      <alignment horizontal="right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165" fontId="9" fillId="0" borderId="2" xfId="0" applyNumberFormat="1" applyFont="1" applyBorder="1" applyAlignment="1" applyProtection="1">
      <alignment horizontal="right" vertical="center"/>
      <protection hidden="1"/>
    </xf>
    <xf numFmtId="0" fontId="8" fillId="0" borderId="2" xfId="0" applyFont="1" applyBorder="1" applyAlignment="1" applyProtection="1">
      <alignment vertical="center"/>
      <protection hidden="1"/>
    </xf>
    <xf numFmtId="43" fontId="8" fillId="0" borderId="2" xfId="0" applyNumberFormat="1" applyFont="1" applyBorder="1" applyAlignment="1" applyProtection="1">
      <alignment horizontal="right" vertical="center"/>
      <protection hidden="1"/>
    </xf>
    <xf numFmtId="0" fontId="8" fillId="0" borderId="2" xfId="0" applyFont="1" applyBorder="1" applyAlignment="1" applyProtection="1">
      <alignment horizontal="right" vertical="center" wrapText="1"/>
      <protection hidden="1"/>
    </xf>
    <xf numFmtId="0" fontId="9" fillId="0" borderId="2" xfId="0" applyFont="1" applyBorder="1" applyAlignment="1" applyProtection="1">
      <alignment horizontal="center"/>
      <protection hidden="1"/>
    </xf>
    <xf numFmtId="1" fontId="8" fillId="11" borderId="2" xfId="0" applyNumberFormat="1" applyFont="1" applyFill="1" applyBorder="1" applyAlignment="1" applyProtection="1">
      <alignment horizontal="right" vertical="center"/>
      <protection hidden="1"/>
    </xf>
    <xf numFmtId="0" fontId="8" fillId="11" borderId="2" xfId="0" applyFont="1" applyFill="1" applyBorder="1" applyAlignment="1" applyProtection="1">
      <alignment vertical="center"/>
      <protection hidden="1"/>
    </xf>
    <xf numFmtId="0" fontId="6" fillId="11" borderId="2" xfId="0" applyFont="1" applyFill="1" applyBorder="1" applyAlignment="1" applyProtection="1">
      <alignment horizontal="center" vertical="center"/>
      <protection hidden="1"/>
    </xf>
    <xf numFmtId="0" fontId="8" fillId="11" borderId="2" xfId="0" applyFont="1" applyFill="1" applyBorder="1" applyAlignment="1" applyProtection="1">
      <alignment horizontal="center" vertical="center" wrapText="1"/>
      <protection hidden="1"/>
    </xf>
    <xf numFmtId="164" fontId="8" fillId="11" borderId="2" xfId="0" applyNumberFormat="1" applyFont="1" applyFill="1" applyBorder="1" applyAlignment="1" applyProtection="1">
      <alignment horizontal="right" vertical="center"/>
      <protection hidden="1"/>
    </xf>
    <xf numFmtId="1" fontId="8" fillId="11" borderId="2" xfId="0" applyNumberFormat="1" applyFont="1" applyFill="1" applyBorder="1" applyAlignment="1" applyProtection="1">
      <alignment vertical="center"/>
      <protection hidden="1"/>
    </xf>
    <xf numFmtId="0" fontId="8" fillId="24" borderId="2" xfId="0" applyFont="1" applyFill="1" applyBorder="1" applyAlignment="1" applyProtection="1">
      <alignment horizontal="center" vertical="center"/>
      <protection hidden="1"/>
    </xf>
    <xf numFmtId="0" fontId="8" fillId="24" borderId="2" xfId="0" applyFont="1" applyFill="1" applyBorder="1" applyAlignment="1" applyProtection="1">
      <alignment horizontal="right" vertical="center"/>
      <protection hidden="1"/>
    </xf>
    <xf numFmtId="0" fontId="8" fillId="24" borderId="2" xfId="0" applyFont="1" applyFill="1" applyBorder="1" applyAlignment="1" applyProtection="1">
      <alignment vertical="center"/>
      <protection hidden="1"/>
    </xf>
    <xf numFmtId="0" fontId="6" fillId="24" borderId="2" xfId="0" applyFont="1" applyFill="1" applyBorder="1" applyAlignment="1" applyProtection="1">
      <alignment horizontal="right" vertical="center"/>
      <protection hidden="1"/>
    </xf>
    <xf numFmtId="1" fontId="8" fillId="24" borderId="2" xfId="0" applyNumberFormat="1" applyFont="1" applyFill="1" applyBorder="1" applyAlignment="1" applyProtection="1">
      <alignment horizontal="right" vertical="center"/>
      <protection hidden="1"/>
    </xf>
    <xf numFmtId="164" fontId="8" fillId="24" borderId="2" xfId="0" applyNumberFormat="1" applyFont="1" applyFill="1" applyBorder="1" applyAlignment="1" applyProtection="1">
      <alignment horizontal="right" vertical="center"/>
      <protection hidden="1"/>
    </xf>
    <xf numFmtId="0" fontId="8" fillId="13" borderId="4" xfId="0" applyFont="1" applyFill="1" applyBorder="1" applyAlignment="1" applyProtection="1">
      <alignment horizontal="right" vertical="center"/>
      <protection hidden="1"/>
    </xf>
    <xf numFmtId="0" fontId="8" fillId="24" borderId="4" xfId="0" applyFont="1" applyFill="1" applyBorder="1" applyAlignment="1" applyProtection="1">
      <alignment horizontal="center" vertical="center"/>
      <protection hidden="1"/>
    </xf>
    <xf numFmtId="1" fontId="8" fillId="24" borderId="4" xfId="0" applyNumberFormat="1" applyFont="1" applyFill="1" applyBorder="1" applyAlignment="1" applyProtection="1">
      <alignment horizontal="right" vertical="center"/>
      <protection hidden="1"/>
    </xf>
    <xf numFmtId="0" fontId="8" fillId="24" borderId="4" xfId="0" applyFont="1" applyFill="1" applyBorder="1" applyAlignment="1" applyProtection="1">
      <alignment vertical="center"/>
      <protection hidden="1"/>
    </xf>
    <xf numFmtId="0" fontId="8" fillId="24" borderId="4" xfId="0" applyFont="1" applyFill="1" applyBorder="1" applyAlignment="1" applyProtection="1">
      <alignment horizontal="right" vertical="center"/>
      <protection hidden="1"/>
    </xf>
    <xf numFmtId="0" fontId="6" fillId="24" borderId="4" xfId="0" applyFont="1" applyFill="1" applyBorder="1" applyAlignment="1" applyProtection="1">
      <alignment horizontal="right" vertical="center"/>
      <protection hidden="1"/>
    </xf>
    <xf numFmtId="0" fontId="9" fillId="24" borderId="2" xfId="0" applyFont="1" applyFill="1" applyBorder="1" applyAlignment="1" applyProtection="1">
      <alignment horizontal="right" vertical="center"/>
      <protection hidden="1"/>
    </xf>
    <xf numFmtId="2" fontId="8" fillId="24" borderId="2" xfId="0" applyNumberFormat="1" applyFont="1" applyFill="1" applyBorder="1" applyAlignment="1" applyProtection="1">
      <alignment horizontal="right" vertical="center"/>
      <protection hidden="1"/>
    </xf>
    <xf numFmtId="0" fontId="8" fillId="22" borderId="2" xfId="0" applyFont="1" applyFill="1" applyBorder="1" applyAlignment="1" applyProtection="1">
      <alignment vertical="center"/>
      <protection hidden="1"/>
    </xf>
    <xf numFmtId="0" fontId="6" fillId="22" borderId="2" xfId="0" applyFont="1" applyFill="1" applyBorder="1" applyAlignment="1" applyProtection="1">
      <alignment horizontal="right" vertical="center"/>
      <protection hidden="1"/>
    </xf>
    <xf numFmtId="1" fontId="8" fillId="22" borderId="2" xfId="0" applyNumberFormat="1" applyFont="1" applyFill="1" applyBorder="1" applyAlignment="1" applyProtection="1">
      <alignment horizontal="right" vertical="center"/>
      <protection hidden="1"/>
    </xf>
    <xf numFmtId="164" fontId="8" fillId="22" borderId="2" xfId="0" applyNumberFormat="1" applyFont="1" applyFill="1" applyBorder="1" applyAlignment="1" applyProtection="1">
      <alignment horizontal="right" vertical="center"/>
      <protection hidden="1"/>
    </xf>
    <xf numFmtId="0" fontId="8" fillId="12" borderId="2" xfId="0" applyFont="1" applyFill="1" applyBorder="1" applyAlignment="1" applyProtection="1">
      <alignment horizontal="right" vertical="center"/>
      <protection hidden="1"/>
    </xf>
    <xf numFmtId="0" fontId="8" fillId="12" borderId="2" xfId="0" applyFont="1" applyFill="1" applyBorder="1" applyAlignment="1" applyProtection="1">
      <alignment horizontal="center" vertical="center"/>
      <protection hidden="1"/>
    </xf>
    <xf numFmtId="0" fontId="8" fillId="12" borderId="2" xfId="0" applyFont="1" applyFill="1" applyBorder="1" applyAlignment="1" applyProtection="1">
      <alignment horizontal="center"/>
      <protection hidden="1"/>
    </xf>
    <xf numFmtId="165" fontId="8" fillId="12" borderId="2" xfId="9" applyNumberFormat="1" applyFont="1" applyFill="1" applyBorder="1" applyAlignment="1" applyProtection="1">
      <alignment horizontal="right"/>
      <protection hidden="1"/>
    </xf>
    <xf numFmtId="165" fontId="8" fillId="12" borderId="2" xfId="9" applyNumberFormat="1" applyFont="1" applyFill="1" applyBorder="1" applyAlignment="1" applyProtection="1">
      <protection hidden="1"/>
    </xf>
    <xf numFmtId="165" fontId="8" fillId="12" borderId="2" xfId="9" applyNumberFormat="1" applyFont="1" applyFill="1" applyBorder="1" applyProtection="1">
      <protection hidden="1"/>
    </xf>
    <xf numFmtId="0" fontId="8" fillId="12" borderId="2" xfId="0" applyFont="1" applyFill="1" applyBorder="1" applyProtection="1">
      <protection hidden="1"/>
    </xf>
    <xf numFmtId="0" fontId="8" fillId="12" borderId="2" xfId="0" applyFont="1" applyFill="1" applyBorder="1" applyAlignment="1" applyProtection="1">
      <alignment horizontal="right"/>
      <protection hidden="1"/>
    </xf>
    <xf numFmtId="0" fontId="5" fillId="12" borderId="2" xfId="0" applyFont="1" applyFill="1" applyBorder="1" applyAlignment="1" applyProtection="1">
      <alignment horizontal="right" vertical="center"/>
      <protection hidden="1"/>
    </xf>
    <xf numFmtId="0" fontId="5" fillId="12" borderId="4" xfId="0" applyFont="1" applyFill="1" applyBorder="1" applyAlignment="1" applyProtection="1">
      <alignment horizontal="right" vertical="center"/>
      <protection hidden="1"/>
    </xf>
    <xf numFmtId="1" fontId="8" fillId="12" borderId="2" xfId="9" applyNumberFormat="1" applyFont="1" applyFill="1" applyBorder="1" applyProtection="1">
      <protection hidden="1"/>
    </xf>
    <xf numFmtId="0" fontId="9" fillId="12" borderId="2" xfId="0" applyFont="1" applyFill="1" applyBorder="1" applyAlignment="1" applyProtection="1">
      <alignment horizontal="right" vertical="center"/>
      <protection hidden="1"/>
    </xf>
    <xf numFmtId="0" fontId="8" fillId="12" borderId="0" xfId="0" applyFont="1" applyFill="1" applyAlignment="1" applyProtection="1">
      <alignment horizontal="right" vertical="center"/>
      <protection hidden="1"/>
    </xf>
    <xf numFmtId="165" fontId="8" fillId="12" borderId="2" xfId="0" applyNumberFormat="1" applyFont="1" applyFill="1" applyBorder="1" applyAlignment="1" applyProtection="1">
      <alignment horizontal="right" vertical="center"/>
      <protection hidden="1"/>
    </xf>
    <xf numFmtId="165" fontId="8" fillId="12" borderId="2" xfId="0" applyNumberFormat="1" applyFont="1" applyFill="1" applyBorder="1" applyAlignment="1" applyProtection="1">
      <alignment vertical="center"/>
      <protection hidden="1"/>
    </xf>
    <xf numFmtId="1" fontId="8" fillId="12" borderId="2" xfId="0" applyNumberFormat="1" applyFont="1" applyFill="1" applyBorder="1" applyAlignment="1" applyProtection="1">
      <alignment horizontal="right" vertical="center"/>
      <protection hidden="1"/>
    </xf>
    <xf numFmtId="164" fontId="8" fillId="12" borderId="2" xfId="0" applyNumberFormat="1" applyFont="1" applyFill="1" applyBorder="1" applyAlignment="1" applyProtection="1">
      <alignment horizontal="right" vertical="center"/>
      <protection hidden="1"/>
    </xf>
    <xf numFmtId="0" fontId="6" fillId="14" borderId="2" xfId="0" applyFont="1" applyFill="1" applyBorder="1" applyAlignment="1" applyProtection="1">
      <alignment horizontal="center" vertical="center" wrapText="1"/>
      <protection hidden="1"/>
    </xf>
    <xf numFmtId="0" fontId="6" fillId="14" borderId="2" xfId="0" applyFont="1" applyFill="1" applyBorder="1" applyAlignment="1" applyProtection="1">
      <alignment horizontal="center" vertical="center"/>
      <protection hidden="1"/>
    </xf>
    <xf numFmtId="0" fontId="8" fillId="14" borderId="2" xfId="0" applyFont="1" applyFill="1" applyBorder="1" applyAlignment="1" applyProtection="1">
      <alignment horizontal="center" vertical="center" wrapText="1"/>
      <protection hidden="1"/>
    </xf>
    <xf numFmtId="0" fontId="9" fillId="14" borderId="2" xfId="0" applyFont="1" applyFill="1" applyBorder="1" applyAlignment="1" applyProtection="1">
      <alignment horizontal="right" vertical="center"/>
      <protection hidden="1"/>
    </xf>
    <xf numFmtId="1" fontId="8" fillId="14" borderId="2" xfId="0" applyNumberFormat="1" applyFont="1" applyFill="1" applyBorder="1" applyAlignment="1" applyProtection="1">
      <alignment horizontal="right" vertical="center"/>
      <protection hidden="1"/>
    </xf>
    <xf numFmtId="0" fontId="8" fillId="14" borderId="2" xfId="0" applyFont="1" applyFill="1" applyBorder="1" applyAlignment="1" applyProtection="1">
      <alignment vertical="center"/>
      <protection hidden="1"/>
    </xf>
    <xf numFmtId="164" fontId="8" fillId="14" borderId="2" xfId="0" applyNumberFormat="1" applyFont="1" applyFill="1" applyBorder="1" applyAlignment="1" applyProtection="1">
      <alignment horizontal="right" vertical="center"/>
      <protection hidden="1"/>
    </xf>
    <xf numFmtId="0" fontId="8" fillId="0" borderId="2" xfId="0" applyFont="1" applyBorder="1" applyAlignment="1" applyProtection="1">
      <alignment horizontal="center"/>
      <protection hidden="1"/>
    </xf>
    <xf numFmtId="165" fontId="9" fillId="0" borderId="2" xfId="9" applyNumberFormat="1" applyFont="1" applyBorder="1" applyAlignment="1" applyProtection="1">
      <alignment horizontal="right"/>
      <protection hidden="1"/>
    </xf>
    <xf numFmtId="165" fontId="8" fillId="0" borderId="2" xfId="9" applyNumberFormat="1" applyFont="1" applyBorder="1" applyAlignment="1" applyProtection="1">
      <protection hidden="1"/>
    </xf>
    <xf numFmtId="165" fontId="8" fillId="0" borderId="2" xfId="9" applyNumberFormat="1" applyFont="1" applyBorder="1" applyProtection="1">
      <protection hidden="1"/>
    </xf>
    <xf numFmtId="43" fontId="8" fillId="0" borderId="2" xfId="0" applyNumberFormat="1" applyFont="1" applyBorder="1" applyProtection="1">
      <protection hidden="1"/>
    </xf>
    <xf numFmtId="0" fontId="8" fillId="0" borderId="2" xfId="0" applyFont="1" applyBorder="1" applyAlignment="1" applyProtection="1">
      <alignment horizontal="right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3" fontId="6" fillId="0" borderId="2" xfId="0" applyNumberFormat="1" applyFont="1" applyBorder="1" applyAlignment="1" applyProtection="1">
      <alignment horizontal="right" vertical="center"/>
      <protection hidden="1"/>
    </xf>
    <xf numFmtId="0" fontId="5" fillId="0" borderId="4" xfId="0" applyFont="1" applyFill="1" applyBorder="1" applyAlignment="1" applyProtection="1">
      <alignment horizontal="right" vertical="center"/>
      <protection hidden="1"/>
    </xf>
    <xf numFmtId="165" fontId="9" fillId="0" borderId="2" xfId="9" applyNumberFormat="1" applyFont="1" applyBorder="1" applyProtection="1">
      <protection hidden="1"/>
    </xf>
    <xf numFmtId="0" fontId="6" fillId="12" borderId="2" xfId="6" applyFont="1" applyFill="1" applyBorder="1" applyAlignment="1" applyProtection="1">
      <alignment horizontal="right" vertical="center"/>
      <protection hidden="1"/>
    </xf>
    <xf numFmtId="164" fontId="8" fillId="12" borderId="2" xfId="0" applyNumberFormat="1" applyFont="1" applyFill="1" applyBorder="1" applyProtection="1">
      <protection hidden="1"/>
    </xf>
    <xf numFmtId="0" fontId="8" fillId="12" borderId="2" xfId="0" applyFont="1" applyFill="1" applyBorder="1" applyAlignment="1" applyProtection="1">
      <protection hidden="1"/>
    </xf>
    <xf numFmtId="1" fontId="8" fillId="12" borderId="2" xfId="0" applyNumberFormat="1" applyFont="1" applyFill="1" applyBorder="1" applyProtection="1">
      <protection hidden="1"/>
    </xf>
    <xf numFmtId="0" fontId="9" fillId="12" borderId="2" xfId="0" applyFont="1" applyFill="1" applyBorder="1" applyAlignment="1" applyProtection="1">
      <alignment horizontal="right" vertical="center" wrapText="1"/>
      <protection hidden="1"/>
    </xf>
    <xf numFmtId="0" fontId="9" fillId="12" borderId="2" xfId="6" applyFont="1" applyFill="1" applyBorder="1" applyAlignment="1" applyProtection="1">
      <alignment horizontal="right" vertical="center"/>
      <protection hidden="1"/>
    </xf>
    <xf numFmtId="0" fontId="8" fillId="11" borderId="2" xfId="0" applyFont="1" applyFill="1" applyBorder="1" applyAlignment="1" applyProtection="1">
      <protection hidden="1"/>
    </xf>
    <xf numFmtId="0" fontId="6" fillId="11" borderId="2" xfId="0" applyFont="1" applyFill="1" applyBorder="1" applyAlignment="1" applyProtection="1">
      <alignment horizontal="right"/>
      <protection hidden="1"/>
    </xf>
    <xf numFmtId="164" fontId="8" fillId="11" borderId="2" xfId="0" applyNumberFormat="1" applyFont="1" applyFill="1" applyBorder="1" applyProtection="1">
      <protection hidden="1"/>
    </xf>
    <xf numFmtId="0" fontId="6" fillId="11" borderId="4" xfId="0" applyFont="1" applyFill="1" applyBorder="1" applyAlignment="1" applyProtection="1">
      <alignment horizontal="right"/>
      <protection hidden="1"/>
    </xf>
    <xf numFmtId="0" fontId="8" fillId="11" borderId="0" xfId="0" applyFont="1" applyFill="1" applyBorder="1" applyProtection="1">
      <protection hidden="1"/>
    </xf>
    <xf numFmtId="0" fontId="9" fillId="11" borderId="2" xfId="6" applyFont="1" applyFill="1" applyBorder="1" applyAlignment="1" applyProtection="1">
      <alignment horizontal="right" vertical="center" readingOrder="2"/>
      <protection hidden="1"/>
    </xf>
    <xf numFmtId="0" fontId="9" fillId="11" borderId="2" xfId="6" applyFont="1" applyFill="1" applyBorder="1" applyAlignment="1" applyProtection="1">
      <alignment horizontal="right" vertical="top"/>
      <protection hidden="1"/>
    </xf>
    <xf numFmtId="1" fontId="8" fillId="11" borderId="2" xfId="9" applyNumberFormat="1" applyFont="1" applyFill="1" applyBorder="1" applyProtection="1">
      <protection hidden="1"/>
    </xf>
    <xf numFmtId="0" fontId="9" fillId="11" borderId="2" xfId="0" applyFont="1" applyFill="1" applyBorder="1" applyAlignment="1" applyProtection="1">
      <alignment horizontal="right"/>
      <protection hidden="1"/>
    </xf>
    <xf numFmtId="0" fontId="6" fillId="23" borderId="2" xfId="4" applyFont="1" applyFill="1" applyBorder="1" applyAlignment="1" applyProtection="1">
      <alignment horizontal="right" vertical="center"/>
      <protection hidden="1"/>
    </xf>
    <xf numFmtId="1" fontId="8" fillId="23" borderId="2" xfId="9" applyNumberFormat="1" applyFont="1" applyFill="1" applyBorder="1" applyProtection="1">
      <protection hidden="1"/>
    </xf>
    <xf numFmtId="164" fontId="8" fillId="23" borderId="2" xfId="0" applyNumberFormat="1" applyFont="1" applyFill="1" applyBorder="1" applyProtection="1">
      <protection hidden="1"/>
    </xf>
    <xf numFmtId="0" fontId="9" fillId="23" borderId="2" xfId="0" applyFont="1" applyFill="1" applyBorder="1" applyAlignment="1" applyProtection="1">
      <alignment horizontal="right" vertical="center" wrapText="1"/>
      <protection hidden="1"/>
    </xf>
    <xf numFmtId="0" fontId="8" fillId="23" borderId="2" xfId="0" applyFont="1" applyFill="1" applyBorder="1" applyAlignment="1" applyProtection="1">
      <alignment horizontal="right" vertical="center" wrapText="1"/>
      <protection hidden="1"/>
    </xf>
    <xf numFmtId="0" fontId="9" fillId="23" borderId="2" xfId="4" applyFont="1" applyFill="1" applyBorder="1" applyAlignment="1" applyProtection="1">
      <alignment horizontal="right" vertical="center"/>
      <protection hidden="1"/>
    </xf>
    <xf numFmtId="0" fontId="9" fillId="14" borderId="2" xfId="0" applyFont="1" applyFill="1" applyBorder="1" applyAlignment="1" applyProtection="1">
      <alignment horizontal="right" vertical="center" wrapText="1"/>
      <protection hidden="1"/>
    </xf>
    <xf numFmtId="1" fontId="9" fillId="0" borderId="2" xfId="0" applyNumberFormat="1" applyFont="1" applyBorder="1" applyAlignment="1" applyProtection="1">
      <alignment horizontal="right" vertical="center"/>
      <protection hidden="1"/>
    </xf>
    <xf numFmtId="0" fontId="8" fillId="0" borderId="2" xfId="0" applyFont="1" applyBorder="1" applyProtection="1">
      <protection hidden="1"/>
    </xf>
    <xf numFmtId="0" fontId="8" fillId="0" borderId="2" xfId="0" applyFont="1" applyBorder="1" applyAlignment="1" applyProtection="1">
      <protection hidden="1"/>
    </xf>
    <xf numFmtId="1" fontId="8" fillId="0" borderId="2" xfId="0" applyNumberFormat="1" applyFont="1" applyBorder="1" applyProtection="1">
      <protection hidden="1"/>
    </xf>
    <xf numFmtId="0" fontId="10" fillId="0" borderId="2" xfId="0" applyFont="1" applyBorder="1" applyAlignment="1" applyProtection="1">
      <alignment horizontal="right" vertical="center"/>
      <protection hidden="1"/>
    </xf>
    <xf numFmtId="165" fontId="8" fillId="0" borderId="2" xfId="0" applyNumberFormat="1" applyFont="1" applyBorder="1" applyAlignment="1" applyProtection="1">
      <alignment horizontal="right"/>
      <protection hidden="1"/>
    </xf>
    <xf numFmtId="165" fontId="8" fillId="0" borderId="2" xfId="0" applyNumberFormat="1" applyFont="1" applyBorder="1" applyAlignment="1" applyProtection="1">
      <protection hidden="1"/>
    </xf>
    <xf numFmtId="165" fontId="8" fillId="0" borderId="2" xfId="0" applyNumberFormat="1" applyFont="1" applyBorder="1" applyProtection="1">
      <protection hidden="1"/>
    </xf>
    <xf numFmtId="0" fontId="8" fillId="0" borderId="0" xfId="0" applyFont="1" applyBorder="1" applyAlignment="1" applyProtection="1">
      <alignment horizontal="right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vertical="center"/>
      <protection hidden="1"/>
    </xf>
    <xf numFmtId="0" fontId="8" fillId="0" borderId="0" xfId="0" applyFont="1" applyBorder="1" applyAlignment="1" applyProtection="1">
      <alignment horizontal="right" vertical="center" wrapText="1"/>
      <protection hidden="1"/>
    </xf>
    <xf numFmtId="1" fontId="8" fillId="0" borderId="0" xfId="0" applyNumberFormat="1" applyFont="1" applyBorder="1" applyAlignment="1" applyProtection="1">
      <alignment horizontal="right" vertical="center"/>
      <protection hidden="1"/>
    </xf>
    <xf numFmtId="0" fontId="10" fillId="0" borderId="0" xfId="0" applyFont="1" applyBorder="1" applyAlignment="1" applyProtection="1">
      <alignment horizontal="right" vertical="center"/>
      <protection hidden="1"/>
    </xf>
    <xf numFmtId="43" fontId="10" fillId="0" borderId="0" xfId="0" applyNumberFormat="1" applyFont="1" applyBorder="1" applyAlignment="1" applyProtection="1">
      <alignment horizontal="right" vertical="center"/>
      <protection hidden="1"/>
    </xf>
    <xf numFmtId="43" fontId="8" fillId="0" borderId="0" xfId="0" applyNumberFormat="1" applyFont="1" applyBorder="1" applyAlignment="1" applyProtection="1">
      <alignment horizontal="right" vertical="center"/>
      <protection hidden="1"/>
    </xf>
    <xf numFmtId="43" fontId="8" fillId="0" borderId="0" xfId="0" applyNumberFormat="1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9" fontId="8" fillId="0" borderId="0" xfId="1" applyFont="1" applyBorder="1" applyAlignment="1" applyProtection="1">
      <alignment horizontal="right" vertical="center"/>
      <protection hidden="1"/>
    </xf>
    <xf numFmtId="3" fontId="8" fillId="12" borderId="3" xfId="0" applyNumberFormat="1" applyFont="1" applyFill="1" applyBorder="1" applyAlignment="1" applyProtection="1">
      <alignment horizontal="center" vertical="center" wrapText="1"/>
      <protection hidden="1"/>
    </xf>
    <xf numFmtId="3" fontId="8" fillId="12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12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13" borderId="3" xfId="0" applyFont="1" applyFill="1" applyBorder="1" applyAlignment="1" applyProtection="1">
      <alignment horizontal="center" vertical="center" wrapText="1"/>
      <protection hidden="1"/>
    </xf>
    <xf numFmtId="0" fontId="6" fillId="13" borderId="5" xfId="0" applyFont="1" applyFill="1" applyBorder="1" applyAlignment="1" applyProtection="1">
      <alignment horizontal="center" vertical="center" wrapText="1"/>
      <protection hidden="1"/>
    </xf>
    <xf numFmtId="0" fontId="6" fillId="13" borderId="4" xfId="0" applyFont="1" applyFill="1" applyBorder="1" applyAlignment="1" applyProtection="1">
      <alignment horizontal="center" vertical="center" wrapText="1"/>
      <protection hidden="1"/>
    </xf>
    <xf numFmtId="0" fontId="6" fillId="13" borderId="3" xfId="0" applyFont="1" applyFill="1" applyBorder="1" applyAlignment="1" applyProtection="1">
      <alignment horizontal="center" vertical="center"/>
      <protection hidden="1"/>
    </xf>
    <xf numFmtId="0" fontId="6" fillId="13" borderId="5" xfId="0" applyFont="1" applyFill="1" applyBorder="1" applyAlignment="1" applyProtection="1">
      <alignment horizontal="center" vertical="center"/>
      <protection hidden="1"/>
    </xf>
    <xf numFmtId="0" fontId="6" fillId="13" borderId="4" xfId="0" applyFont="1" applyFill="1" applyBorder="1" applyAlignment="1" applyProtection="1">
      <alignment horizontal="center" vertical="center"/>
      <protection hidden="1"/>
    </xf>
    <xf numFmtId="3" fontId="6" fillId="13" borderId="3" xfId="0" applyNumberFormat="1" applyFont="1" applyFill="1" applyBorder="1" applyAlignment="1" applyProtection="1">
      <alignment horizontal="center" vertical="center" wrapText="1"/>
      <protection hidden="1"/>
    </xf>
    <xf numFmtId="3" fontId="6" fillId="13" borderId="5" xfId="0" applyNumberFormat="1" applyFont="1" applyFill="1" applyBorder="1" applyAlignment="1" applyProtection="1">
      <alignment horizontal="center" vertical="center" wrapText="1"/>
      <protection hidden="1"/>
    </xf>
    <xf numFmtId="3" fontId="6" fillId="13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24" borderId="3" xfId="0" applyFont="1" applyFill="1" applyBorder="1" applyAlignment="1" applyProtection="1">
      <alignment horizontal="center" vertical="center"/>
      <protection hidden="1"/>
    </xf>
    <xf numFmtId="0" fontId="6" fillId="24" borderId="5" xfId="0" applyFont="1" applyFill="1" applyBorder="1" applyAlignment="1" applyProtection="1">
      <alignment horizontal="center" vertical="center"/>
      <protection hidden="1"/>
    </xf>
    <xf numFmtId="0" fontId="6" fillId="24" borderId="4" xfId="0" applyFont="1" applyFill="1" applyBorder="1" applyAlignment="1" applyProtection="1">
      <alignment horizontal="center" vertical="center"/>
      <protection hidden="1"/>
    </xf>
    <xf numFmtId="0" fontId="8" fillId="24" borderId="3" xfId="0" applyFont="1" applyFill="1" applyBorder="1" applyAlignment="1" applyProtection="1">
      <alignment horizontal="center" vertical="center" wrapText="1"/>
      <protection hidden="1"/>
    </xf>
    <xf numFmtId="0" fontId="8" fillId="24" borderId="5" xfId="0" applyFont="1" applyFill="1" applyBorder="1" applyAlignment="1" applyProtection="1">
      <alignment horizontal="center" vertical="center" wrapText="1"/>
      <protection hidden="1"/>
    </xf>
    <xf numFmtId="0" fontId="8" fillId="24" borderId="4" xfId="0" applyFont="1" applyFill="1" applyBorder="1" applyAlignment="1" applyProtection="1">
      <alignment horizontal="center" vertical="center" wrapText="1"/>
      <protection hidden="1"/>
    </xf>
    <xf numFmtId="49" fontId="6" fillId="14" borderId="3" xfId="6" applyNumberFormat="1" applyFont="1" applyFill="1" applyBorder="1" applyAlignment="1" applyProtection="1">
      <alignment horizontal="center" vertical="center" wrapText="1"/>
      <protection hidden="1"/>
    </xf>
    <xf numFmtId="49" fontId="6" fillId="14" borderId="4" xfId="6" applyNumberFormat="1" applyFont="1" applyFill="1" applyBorder="1" applyAlignment="1" applyProtection="1">
      <alignment horizontal="center" vertical="center" wrapText="1"/>
      <protection hidden="1"/>
    </xf>
    <xf numFmtId="0" fontId="5" fillId="14" borderId="3" xfId="4" applyFont="1" applyFill="1" applyBorder="1" applyAlignment="1" applyProtection="1">
      <alignment horizontal="center" vertical="center"/>
      <protection hidden="1"/>
    </xf>
    <xf numFmtId="0" fontId="5" fillId="14" borderId="4" xfId="4" applyFont="1" applyFill="1" applyBorder="1" applyAlignment="1" applyProtection="1">
      <alignment horizontal="center" vertical="center"/>
      <protection hidden="1"/>
    </xf>
    <xf numFmtId="3" fontId="6" fillId="14" borderId="3" xfId="0" applyNumberFormat="1" applyFont="1" applyFill="1" applyBorder="1" applyAlignment="1" applyProtection="1">
      <alignment horizontal="center" vertical="center" wrapText="1"/>
      <protection hidden="1"/>
    </xf>
    <xf numFmtId="3" fontId="6" fillId="14" borderId="4" xfId="0" applyNumberFormat="1" applyFont="1" applyFill="1" applyBorder="1" applyAlignment="1" applyProtection="1">
      <alignment horizontal="center" vertical="center" wrapText="1"/>
      <protection hidden="1"/>
    </xf>
    <xf numFmtId="49" fontId="6" fillId="14" borderId="5" xfId="6" applyNumberFormat="1" applyFont="1" applyFill="1" applyBorder="1" applyAlignment="1" applyProtection="1">
      <alignment horizontal="center" vertical="center" wrapText="1"/>
      <protection hidden="1"/>
    </xf>
    <xf numFmtId="0" fontId="8" fillId="22" borderId="3" xfId="0" applyFont="1" applyFill="1" applyBorder="1" applyAlignment="1" applyProtection="1">
      <alignment horizontal="center" vertical="center" wrapText="1"/>
      <protection hidden="1"/>
    </xf>
    <xf numFmtId="0" fontId="8" fillId="22" borderId="5" xfId="0" applyFont="1" applyFill="1" applyBorder="1" applyAlignment="1" applyProtection="1">
      <alignment horizontal="center" vertical="center" wrapText="1"/>
      <protection hidden="1"/>
    </xf>
    <xf numFmtId="0" fontId="8" fillId="22" borderId="4" xfId="0" applyFont="1" applyFill="1" applyBorder="1" applyAlignment="1" applyProtection="1">
      <alignment horizontal="center" vertical="center" wrapText="1"/>
      <protection hidden="1"/>
    </xf>
    <xf numFmtId="0" fontId="8" fillId="11" borderId="3" xfId="0" applyFont="1" applyFill="1" applyBorder="1" applyAlignment="1" applyProtection="1">
      <alignment horizontal="center" vertical="center"/>
      <protection hidden="1"/>
    </xf>
    <xf numFmtId="0" fontId="8" fillId="11" borderId="4" xfId="0" applyFont="1" applyFill="1" applyBorder="1" applyAlignment="1" applyProtection="1">
      <alignment horizontal="center" vertical="center"/>
      <protection hidden="1"/>
    </xf>
    <xf numFmtId="3" fontId="6" fillId="11" borderId="3" xfId="0" applyNumberFormat="1" applyFont="1" applyFill="1" applyBorder="1" applyAlignment="1" applyProtection="1">
      <alignment horizontal="center" vertical="center" wrapText="1"/>
      <protection hidden="1"/>
    </xf>
    <xf numFmtId="3" fontId="6" fillId="11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14" borderId="2" xfId="0" applyFont="1" applyFill="1" applyBorder="1" applyAlignment="1" applyProtection="1">
      <alignment horizontal="center" vertical="center"/>
      <protection hidden="1"/>
    </xf>
    <xf numFmtId="0" fontId="6" fillId="14" borderId="3" xfId="0" applyFont="1" applyFill="1" applyBorder="1" applyAlignment="1" applyProtection="1">
      <alignment horizontal="center" vertical="center"/>
      <protection hidden="1"/>
    </xf>
    <xf numFmtId="0" fontId="6" fillId="14" borderId="4" xfId="0" applyFont="1" applyFill="1" applyBorder="1" applyAlignment="1" applyProtection="1">
      <alignment horizontal="center" vertical="center"/>
      <protection hidden="1"/>
    </xf>
    <xf numFmtId="0" fontId="6" fillId="14" borderId="3" xfId="0" applyFont="1" applyFill="1" applyBorder="1" applyAlignment="1" applyProtection="1">
      <alignment horizontal="center" vertical="center" wrapText="1"/>
      <protection hidden="1"/>
    </xf>
    <xf numFmtId="0" fontId="6" fillId="14" borderId="4" xfId="0" applyFont="1" applyFill="1" applyBorder="1" applyAlignment="1" applyProtection="1">
      <alignment horizontal="center" vertical="center" wrapText="1"/>
      <protection hidden="1"/>
    </xf>
    <xf numFmtId="49" fontId="6" fillId="22" borderId="3" xfId="6" applyNumberFormat="1" applyFont="1" applyFill="1" applyBorder="1" applyAlignment="1" applyProtection="1">
      <alignment horizontal="center" vertical="center" wrapText="1"/>
      <protection hidden="1"/>
    </xf>
    <xf numFmtId="49" fontId="6" fillId="22" borderId="5" xfId="6" applyNumberFormat="1" applyFont="1" applyFill="1" applyBorder="1" applyAlignment="1" applyProtection="1">
      <alignment horizontal="center" vertical="center" wrapText="1"/>
      <protection hidden="1"/>
    </xf>
    <xf numFmtId="49" fontId="6" fillId="22" borderId="4" xfId="6" applyNumberFormat="1" applyFont="1" applyFill="1" applyBorder="1" applyAlignment="1" applyProtection="1">
      <alignment horizontal="center" vertical="center" wrapText="1"/>
      <protection hidden="1"/>
    </xf>
    <xf numFmtId="49" fontId="6" fillId="11" borderId="3" xfId="5" applyNumberFormat="1" applyFont="1" applyFill="1" applyBorder="1" applyAlignment="1" applyProtection="1">
      <alignment horizontal="center" vertical="center" wrapText="1"/>
      <protection hidden="1"/>
    </xf>
    <xf numFmtId="49" fontId="6" fillId="11" borderId="4" xfId="5" applyNumberFormat="1" applyFont="1" applyFill="1" applyBorder="1" applyAlignment="1" applyProtection="1">
      <alignment horizontal="center" vertical="center" wrapText="1"/>
      <protection hidden="1"/>
    </xf>
    <xf numFmtId="0" fontId="6" fillId="23" borderId="3" xfId="4" applyFont="1" applyFill="1" applyBorder="1" applyAlignment="1" applyProtection="1">
      <alignment horizontal="center" vertical="center" wrapText="1"/>
      <protection hidden="1"/>
    </xf>
    <xf numFmtId="0" fontId="6" fillId="23" borderId="5" xfId="4" applyFont="1" applyFill="1" applyBorder="1" applyAlignment="1" applyProtection="1">
      <alignment horizontal="center" vertical="center" wrapText="1"/>
      <protection hidden="1"/>
    </xf>
    <xf numFmtId="0" fontId="6" fillId="23" borderId="4" xfId="4" applyFont="1" applyFill="1" applyBorder="1" applyAlignment="1" applyProtection="1">
      <alignment horizontal="center" vertical="center" wrapText="1"/>
      <protection hidden="1"/>
    </xf>
    <xf numFmtId="0" fontId="6" fillId="23" borderId="3" xfId="4" applyFont="1" applyFill="1" applyBorder="1" applyAlignment="1" applyProtection="1">
      <alignment horizontal="center" vertical="center"/>
      <protection hidden="1"/>
    </xf>
    <xf numFmtId="0" fontId="6" fillId="23" borderId="5" xfId="4" applyFont="1" applyFill="1" applyBorder="1" applyAlignment="1" applyProtection="1">
      <alignment horizontal="center" vertical="center"/>
      <protection hidden="1"/>
    </xf>
    <xf numFmtId="0" fontId="6" fillId="23" borderId="4" xfId="4" applyFont="1" applyFill="1" applyBorder="1" applyAlignment="1" applyProtection="1">
      <alignment horizontal="center" vertical="center"/>
      <protection hidden="1"/>
    </xf>
    <xf numFmtId="3" fontId="6" fillId="23" borderId="3" xfId="0" applyNumberFormat="1" applyFont="1" applyFill="1" applyBorder="1" applyAlignment="1" applyProtection="1">
      <alignment horizontal="center" vertical="center" wrapText="1"/>
      <protection hidden="1"/>
    </xf>
    <xf numFmtId="3" fontId="6" fillId="23" borderId="5" xfId="0" applyNumberFormat="1" applyFont="1" applyFill="1" applyBorder="1" applyAlignment="1" applyProtection="1">
      <alignment horizontal="center" vertical="center" wrapText="1"/>
      <protection hidden="1"/>
    </xf>
    <xf numFmtId="3" fontId="6" fillId="23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14" borderId="2" xfId="0" applyFont="1" applyFill="1" applyBorder="1" applyAlignment="1" applyProtection="1">
      <alignment horizontal="center" vertical="center" wrapText="1"/>
      <protection hidden="1"/>
    </xf>
    <xf numFmtId="0" fontId="8" fillId="14" borderId="2" xfId="0" applyFont="1" applyFill="1" applyBorder="1" applyAlignment="1" applyProtection="1">
      <alignment horizontal="center" vertical="center" wrapText="1"/>
      <protection hidden="1"/>
    </xf>
    <xf numFmtId="0" fontId="6" fillId="22" borderId="3" xfId="0" applyFont="1" applyFill="1" applyBorder="1" applyAlignment="1" applyProtection="1">
      <alignment horizontal="center" vertical="center"/>
      <protection hidden="1"/>
    </xf>
    <xf numFmtId="0" fontId="6" fillId="22" borderId="5" xfId="0" applyFont="1" applyFill="1" applyBorder="1" applyAlignment="1" applyProtection="1">
      <alignment horizontal="center" vertical="center"/>
      <protection hidden="1"/>
    </xf>
    <xf numFmtId="0" fontId="6" fillId="22" borderId="4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6" fillId="12" borderId="3" xfId="0" applyFont="1" applyFill="1" applyBorder="1" applyAlignment="1" applyProtection="1">
      <alignment horizontal="center" vertical="center" wrapText="1"/>
      <protection hidden="1"/>
    </xf>
    <xf numFmtId="0" fontId="6" fillId="12" borderId="5" xfId="0" applyFont="1" applyFill="1" applyBorder="1" applyAlignment="1" applyProtection="1">
      <alignment horizontal="center" vertical="center" wrapText="1"/>
      <protection hidden="1"/>
    </xf>
    <xf numFmtId="0" fontId="6" fillId="12" borderId="4" xfId="0" applyFont="1" applyFill="1" applyBorder="1" applyAlignment="1" applyProtection="1">
      <alignment horizontal="center" vertical="center" wrapText="1"/>
      <protection hidden="1"/>
    </xf>
    <xf numFmtId="0" fontId="6" fillId="12" borderId="3" xfId="0" applyFont="1" applyFill="1" applyBorder="1" applyAlignment="1" applyProtection="1">
      <alignment horizontal="center" vertical="center"/>
      <protection hidden="1"/>
    </xf>
    <xf numFmtId="0" fontId="6" fillId="12" borderId="5" xfId="0" applyFont="1" applyFill="1" applyBorder="1" applyAlignment="1" applyProtection="1">
      <alignment horizontal="center" vertical="center"/>
      <protection hidden="1"/>
    </xf>
    <xf numFmtId="0" fontId="6" fillId="12" borderId="4" xfId="0" applyFont="1" applyFill="1" applyBorder="1" applyAlignment="1" applyProtection="1">
      <alignment horizontal="center" vertical="center"/>
      <protection hidden="1"/>
    </xf>
    <xf numFmtId="0" fontId="12" fillId="5" borderId="14" xfId="5" applyFont="1" applyBorder="1" applyAlignment="1" applyProtection="1">
      <alignment horizontal="right" vertical="center"/>
      <protection hidden="1"/>
    </xf>
    <xf numFmtId="0" fontId="12" fillId="5" borderId="15" xfId="5" applyFont="1" applyBorder="1" applyAlignment="1" applyProtection="1">
      <alignment horizontal="right" vertical="center"/>
      <protection hidden="1"/>
    </xf>
    <xf numFmtId="0" fontId="12" fillId="5" borderId="16" xfId="5" applyFont="1" applyBorder="1" applyAlignment="1" applyProtection="1">
      <alignment horizontal="right" vertical="center"/>
      <protection hidden="1"/>
    </xf>
    <xf numFmtId="0" fontId="12" fillId="16" borderId="6" xfId="10" applyFont="1" applyBorder="1" applyAlignment="1" applyProtection="1">
      <alignment horizontal="right" vertical="center"/>
      <protection hidden="1"/>
    </xf>
    <xf numFmtId="0" fontId="12" fillId="16" borderId="17" xfId="10" applyFont="1" applyBorder="1" applyAlignment="1" applyProtection="1">
      <alignment horizontal="right" vertical="center"/>
      <protection hidden="1"/>
    </xf>
    <xf numFmtId="0" fontId="12" fillId="16" borderId="8" xfId="10" applyFont="1" applyBorder="1" applyAlignment="1" applyProtection="1">
      <alignment horizontal="right" vertical="center"/>
      <protection hidden="1"/>
    </xf>
    <xf numFmtId="0" fontId="5" fillId="15" borderId="3" xfId="2" applyFont="1" applyFill="1" applyBorder="1" applyAlignment="1" applyProtection="1">
      <alignment horizontal="center" vertical="center" wrapText="1"/>
      <protection hidden="1"/>
    </xf>
    <xf numFmtId="0" fontId="5" fillId="15" borderId="5" xfId="2" applyFont="1" applyFill="1" applyBorder="1" applyAlignment="1" applyProtection="1">
      <alignment horizontal="center" vertical="center" wrapText="1"/>
      <protection hidden="1"/>
    </xf>
    <xf numFmtId="0" fontId="5" fillId="15" borderId="4" xfId="2" applyFont="1" applyFill="1" applyBorder="1" applyAlignment="1" applyProtection="1">
      <alignment horizontal="center" vertical="center" wrapText="1"/>
      <protection hidden="1"/>
    </xf>
    <xf numFmtId="0" fontId="5" fillId="14" borderId="5" xfId="4" applyFont="1" applyFill="1" applyBorder="1" applyAlignment="1" applyProtection="1">
      <alignment horizontal="center" vertical="center"/>
      <protection hidden="1"/>
    </xf>
    <xf numFmtId="3" fontId="6" fillId="22" borderId="3" xfId="0" applyNumberFormat="1" applyFont="1" applyFill="1" applyBorder="1" applyAlignment="1" applyProtection="1">
      <alignment horizontal="center" vertical="center" wrapText="1"/>
      <protection hidden="1"/>
    </xf>
    <xf numFmtId="3" fontId="6" fillId="22" borderId="5" xfId="0" applyNumberFormat="1" applyFont="1" applyFill="1" applyBorder="1" applyAlignment="1" applyProtection="1">
      <alignment horizontal="center" vertical="center" wrapText="1"/>
      <protection hidden="1"/>
    </xf>
    <xf numFmtId="3" fontId="6" fillId="22" borderId="4" xfId="0" applyNumberFormat="1" applyFont="1" applyFill="1" applyBorder="1" applyAlignment="1" applyProtection="1">
      <alignment horizontal="center" vertical="center" wrapText="1"/>
      <protection hidden="1"/>
    </xf>
    <xf numFmtId="0" fontId="8" fillId="15" borderId="3" xfId="0" applyFont="1" applyFill="1" applyBorder="1" applyAlignment="1" applyProtection="1">
      <alignment horizontal="center" vertical="center"/>
      <protection hidden="1"/>
    </xf>
    <xf numFmtId="0" fontId="8" fillId="15" borderId="5" xfId="0" applyFont="1" applyFill="1" applyBorder="1" applyAlignment="1" applyProtection="1">
      <alignment horizontal="center" vertical="center"/>
      <protection hidden="1"/>
    </xf>
    <xf numFmtId="0" fontId="8" fillId="15" borderId="4" xfId="0" applyFont="1" applyFill="1" applyBorder="1" applyAlignment="1" applyProtection="1">
      <alignment horizontal="center" vertical="center"/>
      <protection hidden="1"/>
    </xf>
    <xf numFmtId="3" fontId="6" fillId="15" borderId="3" xfId="0" applyNumberFormat="1" applyFont="1" applyFill="1" applyBorder="1" applyAlignment="1" applyProtection="1">
      <alignment horizontal="center" vertical="center" wrapText="1"/>
      <protection hidden="1"/>
    </xf>
    <xf numFmtId="3" fontId="6" fillId="15" borderId="5" xfId="0" applyNumberFormat="1" applyFont="1" applyFill="1" applyBorder="1" applyAlignment="1" applyProtection="1">
      <alignment horizontal="center" vertical="center" wrapText="1"/>
      <protection hidden="1"/>
    </xf>
    <xf numFmtId="3" fontId="6" fillId="15" borderId="4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2" xfId="4" applyFont="1" applyBorder="1" applyAlignment="1" applyProtection="1">
      <alignment horizontal="right" vertical="center"/>
      <protection hidden="1"/>
    </xf>
    <xf numFmtId="0" fontId="5" fillId="10" borderId="36" xfId="2" applyNumberFormat="1" applyFont="1" applyFill="1" applyBorder="1" applyAlignment="1" applyProtection="1">
      <alignment horizontal="center" vertical="center" wrapText="1"/>
      <protection hidden="1"/>
    </xf>
    <xf numFmtId="0" fontId="5" fillId="10" borderId="5" xfId="2" applyNumberFormat="1" applyFont="1" applyFill="1" applyBorder="1" applyAlignment="1" applyProtection="1">
      <alignment horizontal="center" vertical="center" wrapText="1"/>
      <protection hidden="1"/>
    </xf>
    <xf numFmtId="0" fontId="5" fillId="10" borderId="37" xfId="2" applyNumberFormat="1" applyFont="1" applyFill="1" applyBorder="1" applyAlignment="1" applyProtection="1">
      <alignment horizontal="center" vertical="center" wrapText="1"/>
      <protection hidden="1"/>
    </xf>
    <xf numFmtId="49" fontId="5" fillId="10" borderId="36" xfId="2" applyNumberFormat="1" applyFont="1" applyFill="1" applyBorder="1" applyAlignment="1" applyProtection="1">
      <alignment horizontal="center" vertical="center" wrapText="1"/>
      <protection hidden="1"/>
    </xf>
    <xf numFmtId="49" fontId="5" fillId="10" borderId="5" xfId="2" applyNumberFormat="1" applyFont="1" applyFill="1" applyBorder="1" applyAlignment="1" applyProtection="1">
      <alignment horizontal="center" vertical="center" wrapText="1"/>
      <protection hidden="1"/>
    </xf>
    <xf numFmtId="49" fontId="5" fillId="10" borderId="37" xfId="2" applyNumberFormat="1" applyFont="1" applyFill="1" applyBorder="1" applyAlignment="1" applyProtection="1">
      <alignment horizontal="center" vertical="center" wrapText="1"/>
      <protection hidden="1"/>
    </xf>
    <xf numFmtId="0" fontId="5" fillId="14" borderId="36" xfId="12" applyNumberFormat="1" applyFont="1" applyFill="1" applyBorder="1" applyAlignment="1" applyProtection="1">
      <alignment horizontal="right" vertical="center" wrapText="1"/>
      <protection hidden="1"/>
    </xf>
    <xf numFmtId="0" fontId="5" fillId="14" borderId="5" xfId="12" applyNumberFormat="1" applyFont="1" applyFill="1" applyBorder="1" applyAlignment="1" applyProtection="1">
      <alignment horizontal="right" vertical="center" wrapText="1"/>
      <protection hidden="1"/>
    </xf>
    <xf numFmtId="0" fontId="23" fillId="7" borderId="3" xfId="7" applyFont="1" applyBorder="1" applyAlignment="1" applyProtection="1">
      <alignment horizontal="right" vertical="center" wrapText="1"/>
      <protection hidden="1"/>
    </xf>
    <xf numFmtId="0" fontId="5" fillId="21" borderId="27" xfId="13" applyNumberFormat="1" applyFont="1" applyFill="1" applyBorder="1" applyAlignment="1" applyProtection="1">
      <alignment horizontal="center" vertical="center" wrapText="1"/>
      <protection hidden="1"/>
    </xf>
    <xf numFmtId="0" fontId="5" fillId="21" borderId="0" xfId="13" applyNumberFormat="1" applyFont="1" applyFill="1" applyBorder="1" applyAlignment="1" applyProtection="1">
      <alignment horizontal="center" vertical="center" wrapText="1"/>
      <protection hidden="1"/>
    </xf>
    <xf numFmtId="49" fontId="5" fillId="19" borderId="28" xfId="13" applyNumberFormat="1" applyFont="1" applyBorder="1" applyAlignment="1" applyProtection="1">
      <alignment horizontal="center" vertical="center" wrapText="1"/>
      <protection hidden="1"/>
    </xf>
    <xf numFmtId="49" fontId="5" fillId="19" borderId="13" xfId="13" applyNumberFormat="1" applyFont="1" applyBorder="1" applyAlignment="1" applyProtection="1">
      <alignment horizontal="center" vertical="center"/>
      <protection hidden="1"/>
    </xf>
    <xf numFmtId="0" fontId="12" fillId="17" borderId="2" xfId="11" applyFont="1" applyBorder="1" applyAlignment="1" applyProtection="1">
      <alignment horizontal="right" vertical="center"/>
      <protection hidden="1"/>
    </xf>
    <xf numFmtId="0" fontId="5" fillId="14" borderId="36" xfId="12" applyNumberFormat="1" applyFont="1" applyFill="1" applyBorder="1" applyAlignment="1" applyProtection="1">
      <alignment horizontal="center" vertical="center" wrapText="1"/>
      <protection hidden="1"/>
    </xf>
    <xf numFmtId="0" fontId="5" fillId="14" borderId="5" xfId="12" applyNumberFormat="1" applyFont="1" applyFill="1" applyBorder="1" applyAlignment="1" applyProtection="1">
      <alignment horizontal="center" vertical="center" wrapText="1"/>
      <protection hidden="1"/>
    </xf>
    <xf numFmtId="0" fontId="5" fillId="14" borderId="4" xfId="12" applyNumberFormat="1" applyFont="1" applyFill="1" applyBorder="1" applyAlignment="1" applyProtection="1">
      <alignment horizontal="center" vertical="center" wrapText="1"/>
      <protection hidden="1"/>
    </xf>
    <xf numFmtId="0" fontId="16" fillId="7" borderId="3" xfId="7" applyFont="1" applyBorder="1" applyAlignment="1" applyProtection="1">
      <alignment horizontal="right" vertical="center" wrapText="1"/>
      <protection hidden="1"/>
    </xf>
    <xf numFmtId="0" fontId="6" fillId="11" borderId="3" xfId="0" applyFont="1" applyFill="1" applyBorder="1" applyAlignment="1" applyProtection="1">
      <alignment horizontal="center" vertical="center"/>
      <protection hidden="1"/>
    </xf>
    <xf numFmtId="0" fontId="6" fillId="11" borderId="5" xfId="0" applyFont="1" applyFill="1" applyBorder="1" applyAlignment="1" applyProtection="1">
      <alignment horizontal="center" vertical="center"/>
      <protection hidden="1"/>
    </xf>
    <xf numFmtId="0" fontId="6" fillId="11" borderId="4" xfId="0" applyFont="1" applyFill="1" applyBorder="1" applyAlignment="1" applyProtection="1">
      <alignment horizontal="center" vertical="center"/>
      <protection hidden="1"/>
    </xf>
    <xf numFmtId="0" fontId="6" fillId="11" borderId="3" xfId="0" applyFont="1" applyFill="1" applyBorder="1" applyAlignment="1" applyProtection="1">
      <alignment horizontal="center" vertical="center" wrapText="1"/>
      <protection hidden="1"/>
    </xf>
    <xf numFmtId="0" fontId="6" fillId="11" borderId="5" xfId="0" applyFont="1" applyFill="1" applyBorder="1" applyAlignment="1" applyProtection="1">
      <alignment horizontal="center" vertical="center" wrapText="1"/>
      <protection hidden="1"/>
    </xf>
    <xf numFmtId="0" fontId="6" fillId="11" borderId="4" xfId="0" applyFont="1" applyFill="1" applyBorder="1" applyAlignment="1" applyProtection="1">
      <alignment horizontal="center" vertical="center" wrapText="1"/>
      <protection hidden="1"/>
    </xf>
    <xf numFmtId="49" fontId="6" fillId="12" borderId="2" xfId="6" applyNumberFormat="1" applyFont="1" applyFill="1" applyBorder="1" applyAlignment="1" applyProtection="1">
      <alignment horizontal="center" vertical="center" wrapText="1"/>
      <protection hidden="1"/>
    </xf>
    <xf numFmtId="0" fontId="6" fillId="12" borderId="2" xfId="4" applyFont="1" applyFill="1" applyBorder="1" applyAlignment="1" applyProtection="1">
      <alignment horizontal="center" vertical="center"/>
      <protection hidden="1"/>
    </xf>
    <xf numFmtId="3" fontId="6" fillId="12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11" borderId="3" xfId="0" applyFont="1" applyFill="1" applyBorder="1" applyAlignment="1" applyProtection="1">
      <alignment horizontal="center" vertical="center" wrapText="1"/>
      <protection hidden="1"/>
    </xf>
    <xf numFmtId="0" fontId="8" fillId="11" borderId="5" xfId="0" applyFont="1" applyFill="1" applyBorder="1" applyAlignment="1" applyProtection="1">
      <alignment horizontal="center" vertical="center" wrapText="1"/>
      <protection hidden="1"/>
    </xf>
    <xf numFmtId="0" fontId="8" fillId="11" borderId="4" xfId="0" applyFont="1" applyFill="1" applyBorder="1" applyAlignment="1" applyProtection="1">
      <alignment horizontal="center" vertical="center" wrapText="1"/>
      <protection hidden="1"/>
    </xf>
    <xf numFmtId="0" fontId="5" fillId="22" borderId="3" xfId="4" applyFont="1" applyFill="1" applyBorder="1" applyAlignment="1" applyProtection="1">
      <alignment horizontal="center" vertical="center" wrapText="1"/>
      <protection hidden="1"/>
    </xf>
    <xf numFmtId="0" fontId="5" fillId="22" borderId="5" xfId="4" applyFont="1" applyFill="1" applyBorder="1" applyAlignment="1" applyProtection="1">
      <alignment horizontal="center" vertical="center" wrapText="1"/>
      <protection hidden="1"/>
    </xf>
    <xf numFmtId="0" fontId="5" fillId="22" borderId="4" xfId="4" applyFont="1" applyFill="1" applyBorder="1" applyAlignment="1" applyProtection="1">
      <alignment horizontal="center" vertical="center" wrapText="1"/>
      <protection hidden="1"/>
    </xf>
    <xf numFmtId="49" fontId="6" fillId="23" borderId="3" xfId="6" applyNumberFormat="1" applyFont="1" applyFill="1" applyBorder="1" applyAlignment="1" applyProtection="1">
      <alignment horizontal="center" vertical="center" wrapText="1"/>
      <protection hidden="1"/>
    </xf>
    <xf numFmtId="49" fontId="6" fillId="23" borderId="5" xfId="6" applyNumberFormat="1" applyFont="1" applyFill="1" applyBorder="1" applyAlignment="1" applyProtection="1">
      <alignment horizontal="center" vertical="center" wrapText="1"/>
      <protection hidden="1"/>
    </xf>
    <xf numFmtId="49" fontId="6" fillId="23" borderId="4" xfId="6" applyNumberFormat="1" applyFont="1" applyFill="1" applyBorder="1" applyAlignment="1" applyProtection="1">
      <alignment horizontal="center" vertical="center" wrapText="1"/>
      <protection hidden="1"/>
    </xf>
    <xf numFmtId="0" fontId="6" fillId="23" borderId="3" xfId="0" applyFont="1" applyFill="1" applyBorder="1" applyAlignment="1" applyProtection="1">
      <alignment horizontal="center" vertical="center"/>
      <protection hidden="1"/>
    </xf>
    <xf numFmtId="0" fontId="6" fillId="23" borderId="5" xfId="0" applyFont="1" applyFill="1" applyBorder="1" applyAlignment="1" applyProtection="1">
      <alignment horizontal="center" vertical="center"/>
      <protection hidden="1"/>
    </xf>
    <xf numFmtId="0" fontId="6" fillId="23" borderId="4" xfId="0" applyFont="1" applyFill="1" applyBorder="1" applyAlignment="1" applyProtection="1">
      <alignment horizontal="center" vertical="center"/>
      <protection hidden="1"/>
    </xf>
  </cellXfs>
  <cellStyles count="15">
    <cellStyle name="20% - הדגשה1" xfId="5" builtinId="30"/>
    <cellStyle name="20% - הדגשה2" xfId="6" builtinId="34"/>
    <cellStyle name="20% - הדגשה6" xfId="8" builtinId="50"/>
    <cellStyle name="40% - הדגשה1" xfId="10" builtinId="31"/>
    <cellStyle name="40% - הדגשה5" xfId="11" builtinId="47"/>
    <cellStyle name="Comma" xfId="9" builtinId="3"/>
    <cellStyle name="Normal" xfId="0" builtinId="0"/>
    <cellStyle name="Percent" xfId="1" builtinId="5"/>
    <cellStyle name="הדגשה5" xfId="7" builtinId="45"/>
    <cellStyle name="הערה" xfId="4" builtinId="10"/>
    <cellStyle name="טוב" xfId="2" builtinId="26"/>
    <cellStyle name="ניטראלי" xfId="12" builtinId="28"/>
    <cellStyle name="פלט" xfId="14" builtinId="21"/>
    <cellStyle name="קלט" xfId="13" builtinId="20"/>
    <cellStyle name="רע" xfId="3" builtinId="27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TEARZI\Agat\&#1502;&#1495;&#1500;&#1511;&#1514;%20&#1514;&#1499;&#1504;&#1493;&#1503;\&#1502;&#1491;&#1493;&#1512;%20&#1488;&#1512;&#1490;&#1493;&#1503;%20&#1493;&#1513;&#1497;&#1496;&#1493;&#1514;\&#1491;&#1504;&#1492;\&#1513;&#1497;&#1496;&#1493;&#1512;%20&#1512;&#1490;&#1500;&#1497;\&#1502;&#1497;&#1508;&#1493;&#1497;%20&#1502;&#1493;&#1511;&#1491;&#1497;%20&#1513;&#1497;&#1496;&#1493;&#1512;%20&#1512;&#1490;&#1500;&#149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314139882\AppData\Local\Microsoft\Windows\Temporary%20Internet%20Files\Content.Outlook\EXOOU1ST\&#1506;&#1493;&#1514;&#1511;%20&#1513;&#1500;%20&#1502;&#1497;&#1508;&#1493;&#1497;%20&#1502;&#1493;&#1511;&#1491;&#1497;%20&#1513;&#1497;&#1496;&#1493;&#1512;%20&#1512;&#1490;&#1500;&#149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tal\&#1488;&#1514;&#1500;-&#1489;&#1497;&#1504;&#1493;&#1497;\&#1502;&#1491;&#1493;&#1512;%20&#1514;&#1499;&#1504;&#1493;&#1503;\PMO\&#1505;&#1490;&#1497;&#1512;&#1514;%20&#1513;&#1504;&#1514;%20&#1514;&#1511;&#1510;&#1497;&#1489;%20%202020\23.01.20%20&#1506;&#1493;&#1514;&#1511;%20&#1513;&#1500;%20&#1505;&#1496;&#1496;&#1493;&#1505;%20&#1508;&#1512;&#1493;&#1497;&#1511;&#1496;&#1497;&#1501;%20&#1514;&#1512;&#1513;%2020-30%20+&#1514;&#1499;&#1504;&#1493;&#1503;%20&#1491;&#1512;&#1497;&#1513;&#1493;&#1514;%20&#1514;&#1511;&#1510;&#1497;&#1489;&#1497;%20&#1508;&#1512;&#1493;&#1497;&#1511;&#1496;&#1497;%20&#1502;&#1489;&#1503;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TEARZI\Agat\&#1502;&#1495;&#1500;&#1511;&#1514;%20&#1502;&#1513;&#1488;&#1489;&#1497;&#1501;\&#1502;&#1491;&#1493;&#1512;%20&#1514;&#1511;&#1510;&#1497;&#1489;&#1497;%20&#1511;&#1504;&#1497;&#1493;&#1514;%20&#1493;&#1508;&#1497;&#1514;&#1493;&#1495;\&#1495;&#1493;&#1500;&#1497;&#1493;&#1514;\&#1495;&#1493;&#1500;&#1497;&#1497;&#1514;%20&#1502;&#1488;&#1511;&#1512;&#1493;\&#1514;&#1511;&#1510;&#1497;&#1489;%202018\&#1511;&#1497;&#1510;&#1493;&#1510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ימת ערים"/>
      <sheetName val="מחוזי"/>
      <sheetName val="טבלה מרכזת"/>
      <sheetName val="אמצעים"/>
      <sheetName val="מוקדים שהוצאו"/>
      <sheetName val="עדכון תמחור"/>
      <sheetName val="תמחור מלא"/>
    </sheetNames>
    <sheetDataSet>
      <sheetData sheetId="0"/>
      <sheetData sheetId="1"/>
      <sheetData sheetId="2"/>
      <sheetData sheetId="3">
        <row r="2">
          <cell r="A2" t="str">
            <v>סגווי</v>
          </cell>
        </row>
        <row r="3">
          <cell r="A3" t="str">
            <v>אופניים חשמליים</v>
          </cell>
        </row>
        <row r="4">
          <cell r="A4" t="str">
            <v>רולר בליידס</v>
          </cell>
        </row>
        <row r="5">
          <cell r="A5" t="str">
            <v xml:space="preserve">רגלי 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ימת ערים"/>
      <sheetName val="מחוזי"/>
      <sheetName val="טבלה מרכזת"/>
      <sheetName val="אמצעים"/>
      <sheetName val="מוקדים שהוצאו"/>
      <sheetName val="תוכנית הצטיידות"/>
    </sheetNames>
    <sheetDataSet>
      <sheetData sheetId="0"/>
      <sheetData sheetId="1"/>
      <sheetData sheetId="2"/>
      <sheetData sheetId="3">
        <row r="2">
          <cell r="A2" t="str">
            <v>סגווי</v>
          </cell>
        </row>
        <row r="3">
          <cell r="A3" t="str">
            <v>אופניים חשמליים</v>
          </cell>
        </row>
        <row r="4">
          <cell r="A4" t="str">
            <v>רולר בליידס</v>
          </cell>
        </row>
        <row r="5">
          <cell r="A5" t="str">
            <v xml:space="preserve">רגלי 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ללי"/>
      <sheetName val="תקציב21.10"/>
      <sheetName val="תקציב 25.10"/>
      <sheetName val="גיליון2"/>
      <sheetName val="גיליון1"/>
      <sheetName val="גיליון3"/>
      <sheetName val="הזמנות 11.10פרויקטים"/>
      <sheetName val="נגישות"/>
      <sheetName val="סטטוס- בחירה מרובה"/>
      <sheetName val="שם פרויקט"/>
      <sheetName val="הזמנות 26.10"/>
      <sheetName val="גיליון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WBS</v>
          </cell>
          <cell r="B1" t="str">
            <v>שם פרויקט</v>
          </cell>
          <cell r="C1" t="str">
            <v>מנהל פרויקט</v>
          </cell>
        </row>
        <row r="2">
          <cell r="A2" t="str">
            <v>W00040118</v>
          </cell>
          <cell r="B2" t="str">
            <v>מגזר ערבי-רהט</v>
          </cell>
          <cell r="C2" t="str">
            <v>מאיר פנירי</v>
          </cell>
        </row>
        <row r="3">
          <cell r="A3" t="str">
            <v>W00040119</v>
          </cell>
          <cell r="B3" t="str">
            <v>מגזר ערבי-קאסם קבע</v>
          </cell>
          <cell r="C3" t="str">
            <v>ירון ספא</v>
          </cell>
        </row>
        <row r="4">
          <cell r="A4" t="str">
            <v>W00040127</v>
          </cell>
          <cell r="B4" t="str">
            <v>מגזר ערבי-טירה</v>
          </cell>
          <cell r="C4" t="str">
            <v>קרן סמנון</v>
          </cell>
        </row>
        <row r="5">
          <cell r="A5" t="str">
            <v>W00040128</v>
          </cell>
          <cell r="B5" t="str">
            <v>מגזר ערבי-טובה קבע</v>
          </cell>
          <cell r="C5" t="str">
            <v>בבה בקיש</v>
          </cell>
        </row>
        <row r="6">
          <cell r="A6" t="str">
            <v>W00100109</v>
          </cell>
          <cell r="B6" t="str">
            <v>בטחון י-ם-צור באחר ק</v>
          </cell>
          <cell r="C6" t="str">
            <v>אבי שכטר</v>
          </cell>
        </row>
        <row r="7">
          <cell r="A7" t="str">
            <v>W00100117</v>
          </cell>
          <cell r="B7" t="str">
            <v>בטחון י-ם-תחנת שפט</v>
          </cell>
          <cell r="C7" t="str">
            <v>אבי שכטר</v>
          </cell>
        </row>
        <row r="8">
          <cell r="A8" t="str">
            <v>W002502</v>
          </cell>
          <cell r="B8" t="str">
            <v>חריש-פריסה קבע</v>
          </cell>
          <cell r="C8" t="str">
            <v>בבה בקיש</v>
          </cell>
        </row>
        <row r="9">
          <cell r="A9" t="str">
            <v>W003001</v>
          </cell>
          <cell r="B9" t="str">
            <v>מב"ט ירושלים-פריסה</v>
          </cell>
          <cell r="C9" t="str">
            <v>אבי שכטר</v>
          </cell>
        </row>
        <row r="10">
          <cell r="A10" t="str">
            <v>W006201</v>
          </cell>
          <cell r="B10" t="str">
            <v>הקמת מרחב שומרון</v>
          </cell>
          <cell r="C10" t="str">
            <v>ק' בינוי ש"י</v>
          </cell>
        </row>
        <row r="11">
          <cell r="A11" t="str">
            <v>W006502</v>
          </cell>
          <cell r="B11" t="str">
            <v>מרחב דן-פריסה-חד"כ</v>
          </cell>
          <cell r="C11" t="str">
            <v>בבה בקיש</v>
          </cell>
        </row>
        <row r="12">
          <cell r="A12" t="str">
            <v>W007302</v>
          </cell>
          <cell r="B12" t="str">
            <v>ימ"מ-פריסה-תשתיות</v>
          </cell>
          <cell r="C12" t="str">
            <v>מוריס דנינו</v>
          </cell>
        </row>
        <row r="13">
          <cell r="A13">
            <v>0</v>
          </cell>
          <cell r="B13" t="str">
            <v>עזרי אימון</v>
          </cell>
          <cell r="C13" t="str">
            <v>מוריס דנינו</v>
          </cell>
        </row>
        <row r="14">
          <cell r="A14" t="str">
            <v>W007304</v>
          </cell>
          <cell r="B14" t="str">
            <v>חבלה,ע' אימון ותכנון</v>
          </cell>
          <cell r="C14" t="str">
            <v>מוריס דנינו</v>
          </cell>
        </row>
        <row r="15">
          <cell r="A15" t="str">
            <v>W007306</v>
          </cell>
          <cell r="B15" t="str">
            <v>ימ"מ-פריסה-גדר</v>
          </cell>
          <cell r="C15" t="str">
            <v>מוריס דנינו</v>
          </cell>
        </row>
        <row r="16">
          <cell r="A16" t="str">
            <v>W007402</v>
          </cell>
          <cell r="B16" t="str">
            <v>מג"ב עטרות-זיהום אוי</v>
          </cell>
          <cell r="C16" t="str">
            <v>שי האבנשטוק+ק' בינוי מג"ב</v>
          </cell>
        </row>
        <row r="17">
          <cell r="A17" t="str">
            <v>W009105</v>
          </cell>
          <cell r="B17" t="str">
            <v>בית השוטר ת"א-משל"ט</v>
          </cell>
          <cell r="C17" t="str">
            <v>ק' בינוי ת"א ,משה דיגמי</v>
          </cell>
        </row>
        <row r="18">
          <cell r="A18" t="str">
            <v>w010201</v>
          </cell>
          <cell r="B18" t="str">
            <v>הקמת תחנת מודיעין</v>
          </cell>
          <cell r="C18" t="str">
            <v>אלכס זובורובסקי</v>
          </cell>
        </row>
        <row r="19">
          <cell r="A19" t="str">
            <v>W010301</v>
          </cell>
          <cell r="B19" t="str">
            <v>הקמת תחנת נתיבות</v>
          </cell>
          <cell r="C19" t="str">
            <v>אלכס זובורובסקי</v>
          </cell>
        </row>
        <row r="20">
          <cell r="A20" t="str">
            <v>W010302</v>
          </cell>
          <cell r="B20" t="str">
            <v>פינוי תחנת נתיבות</v>
          </cell>
          <cell r="C20" t="str">
            <v>אלכס זובורובסקי</v>
          </cell>
        </row>
        <row r="21">
          <cell r="A21" t="str">
            <v>W011001</v>
          </cell>
          <cell r="B21" t="str">
            <v>הקמת מרחב אילת-פריסה</v>
          </cell>
          <cell r="C21" t="str">
            <v>עמוס ניסים</v>
          </cell>
        </row>
        <row r="22">
          <cell r="A22" t="str">
            <v>W011101</v>
          </cell>
          <cell r="B22" t="str">
            <v>הקמת תחנת לוד-פריסה</v>
          </cell>
          <cell r="C22" t="str">
            <v>אלכס זובורובסקי</v>
          </cell>
        </row>
        <row r="23">
          <cell r="A23" t="str">
            <v>W011401</v>
          </cell>
          <cell r="B23" t="str">
            <v>יח' לתאונות עבודה -פ</v>
          </cell>
          <cell r="C23" t="str">
            <v>מוריס דנינו</v>
          </cell>
        </row>
        <row r="24">
          <cell r="A24" t="str">
            <v>W012301</v>
          </cell>
          <cell r="B24" t="str">
            <v>מג"ב יד מרדכי-העתקה</v>
          </cell>
          <cell r="C24" t="str">
            <v>מאיר פנירי</v>
          </cell>
        </row>
        <row r="25">
          <cell r="A25" t="str">
            <v>W012506</v>
          </cell>
          <cell r="B25" t="str">
            <v>דרום-יח' אופנועים</v>
          </cell>
          <cell r="C25" t="str">
            <v>ק' בינוי דרום</v>
          </cell>
        </row>
        <row r="26">
          <cell r="A26" t="str">
            <v>W012905</v>
          </cell>
          <cell r="B26" t="str">
            <v>תחנת עוז-מתחם פדרציה</v>
          </cell>
          <cell r="C26" t="str">
            <v>אבי שכטר</v>
          </cell>
        </row>
        <row r="27">
          <cell r="A27" t="str">
            <v>W013005</v>
          </cell>
          <cell r="B27" t="str">
            <v>מחוז ש"י-משל"ט-פריסה</v>
          </cell>
          <cell r="C27" t="str">
            <v>מאיר פנירי</v>
          </cell>
        </row>
        <row r="28">
          <cell r="A28" t="str">
            <v>W013101</v>
          </cell>
          <cell r="B28" t="str">
            <v>יח' 33-מגורי לוחמים</v>
          </cell>
          <cell r="C28" t="str">
            <v>בוריס איסקוב</v>
          </cell>
        </row>
        <row r="29">
          <cell r="A29" t="str">
            <v>W013901</v>
          </cell>
          <cell r="B29" t="str">
            <v>אנדרטת מג"ב-מוזיאון</v>
          </cell>
          <cell r="C29" t="str">
            <v>בבה בקיש</v>
          </cell>
        </row>
        <row r="30">
          <cell r="A30" t="str">
            <v>W014501</v>
          </cell>
          <cell r="B30" t="str">
            <v>פינוי בינוי-תכנון</v>
          </cell>
          <cell r="C30" t="str">
            <v>אג"ת תו"פ</v>
          </cell>
        </row>
        <row r="31">
          <cell r="A31" t="str">
            <v>W014801</v>
          </cell>
          <cell r="B31" t="str">
            <v>תחנת קדמה טייבה</v>
          </cell>
          <cell r="C31" t="str">
            <v>קרן סמנון</v>
          </cell>
        </row>
        <row r="32">
          <cell r="A32" t="str">
            <v>W016201</v>
          </cell>
          <cell r="B32" t="str">
            <v>ת.דימונה-חריגות בניה</v>
          </cell>
          <cell r="C32" t="str">
            <v>דן בלטר</v>
          </cell>
        </row>
        <row r="33">
          <cell r="A33" t="str">
            <v>W016305</v>
          </cell>
          <cell r="B33" t="str">
            <v>מרחב חברון-ת.יהודה</v>
          </cell>
          <cell r="C33" t="str">
            <v>מאיר פנירי</v>
          </cell>
        </row>
        <row r="34">
          <cell r="A34" t="str">
            <v>W017301</v>
          </cell>
          <cell r="B34" t="str">
            <v>מג"ב אייל-פריסה זמני</v>
          </cell>
          <cell r="C34" t="str">
            <v>אלכס זובורובסקי</v>
          </cell>
        </row>
        <row r="35">
          <cell r="A35" t="str">
            <v>W022201</v>
          </cell>
          <cell r="B35" t="str">
            <v>ת.קריית גת-בטיחות</v>
          </cell>
          <cell r="C35" t="str">
            <v>ק' בינוי דרום</v>
          </cell>
        </row>
        <row r="36">
          <cell r="A36" t="str">
            <v>W022504</v>
          </cell>
          <cell r="B36" t="str">
            <v>מ.שפלה-העתקה למודיעי</v>
          </cell>
          <cell r="C36" t="str">
            <v>אלכס זובורובסקי</v>
          </cell>
        </row>
        <row r="37">
          <cell r="A37" t="str">
            <v>W024501</v>
          </cell>
          <cell r="B37" t="str">
            <v>בה"ד מג"ב-כלביה</v>
          </cell>
          <cell r="C37" t="str">
            <v>ק' בינוי מג"ב</v>
          </cell>
        </row>
        <row r="38">
          <cell r="A38" t="str">
            <v>W024701</v>
          </cell>
          <cell r="B38" t="str">
            <v>מג"ב הר גילה-פריסה</v>
          </cell>
          <cell r="C38" t="str">
            <v>לבדיקה</v>
          </cell>
        </row>
        <row r="39">
          <cell r="A39" t="str">
            <v>W024804</v>
          </cell>
          <cell r="B39" t="str">
            <v>תחנת אופקים-תב"ע</v>
          </cell>
          <cell r="C39" t="str">
            <v>ק' בינוי דרום</v>
          </cell>
        </row>
        <row r="40">
          <cell r="A40" t="str">
            <v>W024901</v>
          </cell>
          <cell r="B40" t="str">
            <v>תחנת טבריה-היתרים</v>
          </cell>
          <cell r="C40" t="str">
            <v>דן בלטר</v>
          </cell>
        </row>
        <row r="41">
          <cell r="A41" t="str">
            <v>W024201</v>
          </cell>
          <cell r="B41" t="str">
            <v>דמ"ש בטיחות- אש</v>
          </cell>
          <cell r="C41" t="str">
            <v>שלומי זרביב</v>
          </cell>
        </row>
        <row r="42">
          <cell r="A42" t="str">
            <v>W025501</v>
          </cell>
          <cell r="B42" t="str">
            <v>תחנת באר שבע-פריסה</v>
          </cell>
          <cell r="C42" t="str">
            <v>מאיר פנירי</v>
          </cell>
        </row>
        <row r="43">
          <cell r="A43" t="str">
            <v>W029914</v>
          </cell>
          <cell r="B43" t="str">
            <v>מטה מג"ב-התאמות אג"ש</v>
          </cell>
          <cell r="C43" t="str">
            <v>ק' בינוי מטא"ר</v>
          </cell>
        </row>
        <row r="44">
          <cell r="A44" t="str">
            <v>W030101</v>
          </cell>
          <cell r="B44" t="str">
            <v>תחנת שכונות-פריסה</v>
          </cell>
          <cell r="C44" t="str">
            <v>קרן סמנון</v>
          </cell>
        </row>
        <row r="45">
          <cell r="A45" t="str">
            <v>W030201</v>
          </cell>
          <cell r="B45" t="str">
            <v>נעורים-שיפוץ מטבח</v>
          </cell>
          <cell r="C45" t="str">
            <v>אדי רבינוביץ</v>
          </cell>
        </row>
        <row r="46">
          <cell r="A46" t="str">
            <v>W024205</v>
          </cell>
          <cell r="B46" t="str">
            <v>דמ"ש בטיחות-מ.חומרים</v>
          </cell>
          <cell r="C46" t="str">
            <v>אדי רבינוביץ</v>
          </cell>
        </row>
        <row r="47">
          <cell r="A47" t="str">
            <v>W023901</v>
          </cell>
          <cell r="B47" t="str">
            <v>דמ"ש זבולון-פריסה</v>
          </cell>
          <cell r="C47" t="str">
            <v xml:space="preserve">פאיז </v>
          </cell>
        </row>
        <row r="48">
          <cell r="A48" t="str">
            <v>W024104</v>
          </cell>
          <cell r="B48" t="str">
            <v>דמ"ש יהודאי-מגורים</v>
          </cell>
          <cell r="C48" t="str">
            <v>שלומי זרביב</v>
          </cell>
        </row>
        <row r="49">
          <cell r="A49" t="str">
            <v>W024106</v>
          </cell>
          <cell r="B49" t="str">
            <v>דמ"ש יהודאי-משרדים</v>
          </cell>
          <cell r="C49" t="str">
            <v>שלומי זרביב</v>
          </cell>
        </row>
        <row r="50">
          <cell r="A50" t="str">
            <v>W024105</v>
          </cell>
          <cell r="B50" t="str">
            <v>דמ"ש יהודאי-שערים</v>
          </cell>
          <cell r="C50" t="str">
            <v>שלומי זרביב</v>
          </cell>
        </row>
        <row r="51">
          <cell r="A51" t="str">
            <v>W024107</v>
          </cell>
          <cell r="B51" t="str">
            <v>דמ"ש יהודאי-תשתיות</v>
          </cell>
          <cell r="C51" t="str">
            <v>שלומי זרביב</v>
          </cell>
        </row>
        <row r="52">
          <cell r="A52" t="str">
            <v>W024101</v>
          </cell>
          <cell r="B52" t="str">
            <v>דמ"ש מג"ב יהודאי</v>
          </cell>
          <cell r="C52" t="str">
            <v>שלומי זרביב</v>
          </cell>
        </row>
        <row r="53">
          <cell r="A53" t="str">
            <v>W009803</v>
          </cell>
          <cell r="B53" t="str">
            <v>דמ"ש מטא"ר-חשמל</v>
          </cell>
          <cell r="C53" t="str">
            <v>אביקם שקד</v>
          </cell>
        </row>
        <row r="54">
          <cell r="A54" t="str">
            <v>W013401</v>
          </cell>
          <cell r="B54" t="str">
            <v>התייעלות-מזגנים</v>
          </cell>
          <cell r="C54" t="str">
            <v>איציק אסיא</v>
          </cell>
        </row>
        <row r="55">
          <cell r="A55" t="str">
            <v>W013402</v>
          </cell>
          <cell r="B55" t="str">
            <v>התייעלות-פיילוט - מתח גבוה ביממ</v>
          </cell>
          <cell r="C55" t="str">
            <v>מוריס דנינו</v>
          </cell>
        </row>
        <row r="56">
          <cell r="A56" t="str">
            <v>W013403</v>
          </cell>
          <cell r="B56" t="str">
            <v>מוני חשמל</v>
          </cell>
          <cell r="C56" t="str">
            <v>חיים אטיה</v>
          </cell>
        </row>
        <row r="57">
          <cell r="A57" t="str">
            <v>W013404</v>
          </cell>
          <cell r="B57" t="str">
            <v>התייעלות-צ'ילרים</v>
          </cell>
          <cell r="C57" t="str">
            <v>חיים אטיה</v>
          </cell>
        </row>
        <row r="58">
          <cell r="A58" t="str">
            <v>W014101</v>
          </cell>
          <cell r="B58" t="str">
            <v>בטיחות אש-מג"ב</v>
          </cell>
          <cell r="C58" t="str">
            <v>איציק כהן/תחזוקה</v>
          </cell>
        </row>
        <row r="59">
          <cell r="A59" t="str">
            <v>W014102</v>
          </cell>
          <cell r="B59" t="str">
            <v>בטיחות אש-מחוז י"ם</v>
          </cell>
          <cell r="C59" t="str">
            <v>איציק כהן/תחזוקה</v>
          </cell>
        </row>
        <row r="60">
          <cell r="A60" t="str">
            <v>W014103</v>
          </cell>
          <cell r="B60" t="str">
            <v>בטיחות אש-מחוז ש"י</v>
          </cell>
          <cell r="C60" t="str">
            <v>איציק כהן/תחזוקה</v>
          </cell>
        </row>
        <row r="61">
          <cell r="A61" t="str">
            <v>W014104</v>
          </cell>
          <cell r="B61" t="str">
            <v>בטיחות אש-יח' מטא"ר</v>
          </cell>
          <cell r="C61" t="str">
            <v>איציק כהן/תחזוקה</v>
          </cell>
        </row>
        <row r="62">
          <cell r="A62" t="str">
            <v>W014105</v>
          </cell>
          <cell r="B62" t="str">
            <v>בטיחות אש-מחוז צפון</v>
          </cell>
          <cell r="C62" t="str">
            <v>איציק כהן/תחזוקה</v>
          </cell>
        </row>
        <row r="63">
          <cell r="A63" t="str">
            <v>W014106</v>
          </cell>
          <cell r="B63" t="str">
            <v>בטיחות אש-מחוז חוף</v>
          </cell>
          <cell r="C63" t="str">
            <v>איציק כהן/תחזוקה</v>
          </cell>
        </row>
        <row r="64">
          <cell r="A64" t="str">
            <v>W014107</v>
          </cell>
          <cell r="B64" t="str">
            <v>בטיחות אש-מחוז מרכז</v>
          </cell>
          <cell r="C64" t="str">
            <v>איציק כהן/תחזוקה</v>
          </cell>
        </row>
        <row r="65">
          <cell r="A65" t="str">
            <v>W014108</v>
          </cell>
          <cell r="B65" t="str">
            <v>בטיחות אש-מחוז ת"א</v>
          </cell>
          <cell r="C65" t="str">
            <v>איציק כהן/תחזוקה</v>
          </cell>
        </row>
        <row r="66">
          <cell r="A66" t="str">
            <v>W014109</v>
          </cell>
          <cell r="B66" t="str">
            <v>בטיחות אש-מחוז דרום</v>
          </cell>
          <cell r="C66" t="str">
            <v>איציק כהן/תחזוקה</v>
          </cell>
        </row>
        <row r="67">
          <cell r="A67" t="str">
            <v>W016501</v>
          </cell>
          <cell r="B67" t="str">
            <v>פרויקט תבוריס-פריסה</v>
          </cell>
          <cell r="C67" t="str">
            <v>מאיר פנירי</v>
          </cell>
        </row>
        <row r="68">
          <cell r="A68" t="str">
            <v>W032314</v>
          </cell>
          <cell r="B68" t="str">
            <v>ק.המשטרה – בד' היתכנ</v>
          </cell>
          <cell r="C68" t="str">
            <v>לבדיקה</v>
          </cell>
        </row>
        <row r="69">
          <cell r="A69" t="str">
            <v>W00040103</v>
          </cell>
          <cell r="B69" t="str">
            <v>מגזר ערבי-גליל מערבי</v>
          </cell>
          <cell r="C69" t="str">
            <v>בבה בקיש</v>
          </cell>
        </row>
        <row r="70">
          <cell r="A70" t="str">
            <v>W00040108</v>
          </cell>
          <cell r="B70" t="str">
            <v>מגזר ערבי-קאסם זמני</v>
          </cell>
          <cell r="C70" t="str">
            <v>ק' בינוי מרכז</v>
          </cell>
        </row>
        <row r="71">
          <cell r="A71" t="str">
            <v>W00040117</v>
          </cell>
          <cell r="B71" t="str">
            <v>מגזר ערבי-אום אל פחם</v>
          </cell>
          <cell r="C71" t="str">
            <v>בבה בקיש</v>
          </cell>
        </row>
        <row r="72">
          <cell r="A72" t="str">
            <v>W00040126</v>
          </cell>
          <cell r="B72" t="str">
            <v>מגזר ערבי-טמרה קבע</v>
          </cell>
          <cell r="C72" t="str">
            <v>לבדיקה</v>
          </cell>
        </row>
        <row r="73">
          <cell r="A73" t="str">
            <v>W00040129</v>
          </cell>
          <cell r="B73" t="str">
            <v>מגזר ערבי-מנהלת</v>
          </cell>
          <cell r="C73" t="str">
            <v>ירון ספא</v>
          </cell>
        </row>
        <row r="74">
          <cell r="A74" t="str">
            <v>W00040132</v>
          </cell>
          <cell r="B74" t="str">
            <v>מ.ערבי-ת.רהט ריווח</v>
          </cell>
          <cell r="C74" t="str">
            <v>ק' בינוי דרום</v>
          </cell>
        </row>
        <row r="75">
          <cell r="A75" t="str">
            <v>W000904</v>
          </cell>
          <cell r="B75" t="str">
            <v>יח' מאו"ר-פריסה-קבע</v>
          </cell>
          <cell r="C75" t="str">
            <v>קרן סמנון</v>
          </cell>
        </row>
        <row r="76">
          <cell r="A76" t="str">
            <v>W00100104</v>
          </cell>
          <cell r="B76" t="str">
            <v>בטחון י-ם-מ.דוד חבלה</v>
          </cell>
          <cell r="C76" t="str">
            <v>נטלי פולחצוק</v>
          </cell>
        </row>
        <row r="77">
          <cell r="A77" t="str">
            <v>W00100111</v>
          </cell>
          <cell r="B77" t="str">
            <v>בטחון י-ם-רמת בית שמ</v>
          </cell>
          <cell r="C77" t="str">
            <v>אבי שכטר</v>
          </cell>
        </row>
        <row r="78">
          <cell r="A78" t="str">
            <v>W00100118</v>
          </cell>
          <cell r="B78" t="str">
            <v>חיזוק י"ם-ימ"ק אלחנן</v>
          </cell>
          <cell r="C78" t="str">
            <v>אבי שכטר</v>
          </cell>
        </row>
        <row r="79">
          <cell r="A79" t="str">
            <v>W002501</v>
          </cell>
          <cell r="B79" t="str">
            <v>חריש-נק' זמנית</v>
          </cell>
          <cell r="C79" t="str">
            <v>ק' בינוי חוף</v>
          </cell>
        </row>
        <row r="80">
          <cell r="A80" t="str">
            <v>W002604</v>
          </cell>
          <cell r="B80" t="str">
            <v>חיזוק את"ן-אילת</v>
          </cell>
          <cell r="C80" t="str">
            <v>לבדיקה</v>
          </cell>
        </row>
        <row r="81">
          <cell r="A81" t="str">
            <v>W004401</v>
          </cell>
          <cell r="B81" t="str">
            <v>תשתיות חוות שרתים</v>
          </cell>
          <cell r="C81" t="str">
            <v>אלכס זובורובסקי</v>
          </cell>
        </row>
        <row r="82">
          <cell r="A82" t="str">
            <v>W005601</v>
          </cell>
          <cell r="B82" t="str">
            <v>יחב"מ-פריסה-התאמות</v>
          </cell>
          <cell r="C82" t="str">
            <v>ק' בינוי מטא"ר</v>
          </cell>
        </row>
        <row r="83">
          <cell r="A83" t="str">
            <v>W00750103</v>
          </cell>
          <cell r="B83" t="str">
            <v>סיגנט-מטא"ר</v>
          </cell>
          <cell r="C83" t="str">
            <v>מאיר פנירי</v>
          </cell>
        </row>
        <row r="84">
          <cell r="A84" t="str">
            <v>W00750104</v>
          </cell>
          <cell r="B84" t="str">
            <v>סיגנט-יח' סלע זמני</v>
          </cell>
          <cell r="C84" t="str">
            <v>בוריס איסקוב</v>
          </cell>
        </row>
        <row r="85">
          <cell r="A85" t="str">
            <v>W010402</v>
          </cell>
          <cell r="B85" t="str">
            <v>שי' עירונ- מגזר ערבי</v>
          </cell>
          <cell r="C85" t="str">
            <v>לבדיקה</v>
          </cell>
        </row>
        <row r="86">
          <cell r="A86" t="str">
            <v>W012001</v>
          </cell>
          <cell r="B86" t="str">
            <v>פרויקטי קיום-מב"ן</v>
          </cell>
          <cell r="C86" t="str">
            <v>PMO</v>
          </cell>
        </row>
        <row r="87">
          <cell r="A87" t="str">
            <v>W012006</v>
          </cell>
          <cell r="B87" t="str">
            <v>פרויקטי קיום-י"ם</v>
          </cell>
          <cell r="C87" t="str">
            <v>ק' בינוי י-ם</v>
          </cell>
        </row>
        <row r="88">
          <cell r="A88" t="str">
            <v>W012008</v>
          </cell>
          <cell r="B88" t="str">
            <v>פרויקטי קיום-דרום</v>
          </cell>
          <cell r="C88" t="str">
            <v>ק' בינוי דרום</v>
          </cell>
        </row>
        <row r="89">
          <cell r="A89" t="str">
            <v>W012012</v>
          </cell>
          <cell r="B89" t="str">
            <v>פרויקטי קיום-מטא"ר</v>
          </cell>
          <cell r="C89" t="str">
            <v>ק' בינוי מטא"ר</v>
          </cell>
        </row>
        <row r="90">
          <cell r="A90" t="str">
            <v>W014604</v>
          </cell>
          <cell r="B90" t="str">
            <v>מענה אזרחי-קבע י"ם</v>
          </cell>
          <cell r="C90" t="str">
            <v>מאיר פנירי</v>
          </cell>
        </row>
        <row r="91">
          <cell r="A91" t="str">
            <v>W015701</v>
          </cell>
          <cell r="B91" t="str">
            <v>הקמת שלוחת נעורים-פר</v>
          </cell>
          <cell r="C91" t="str">
            <v>דן בלטר</v>
          </cell>
        </row>
        <row r="92">
          <cell r="A92" t="str">
            <v>W017901</v>
          </cell>
          <cell r="B92" t="str">
            <v>כביש הטבעת-פריסה</v>
          </cell>
          <cell r="C92" t="str">
            <v>לבדיקה</v>
          </cell>
        </row>
        <row r="93">
          <cell r="A93" t="str">
            <v>W008602</v>
          </cell>
          <cell r="B93" t="str">
            <v>לב ת"א-סבידור</v>
          </cell>
          <cell r="C93" t="str">
            <v>אלכס זובורובסקי</v>
          </cell>
        </row>
        <row r="94">
          <cell r="A94" t="str">
            <v>W009014</v>
          </cell>
          <cell r="B94" t="str">
            <v>מטא"ר י"ם-תוואי רק"ל</v>
          </cell>
          <cell r="C94" t="str">
            <v>ק' בינוי מטא"ר</v>
          </cell>
        </row>
        <row r="95">
          <cell r="A95" t="str">
            <v>W009603</v>
          </cell>
          <cell r="B95" t="str">
            <v>יח' אווירית-רמת דוד</v>
          </cell>
          <cell r="C95" t="str">
            <v>קרן סמנון</v>
          </cell>
        </row>
        <row r="96">
          <cell r="A96" t="str">
            <v>W009703</v>
          </cell>
          <cell r="B96" t="str">
            <v>להב-פריסה-מתחם חקירו</v>
          </cell>
          <cell r="C96" t="str">
            <v>מוריס דנינו</v>
          </cell>
        </row>
        <row r="97">
          <cell r="A97" t="str">
            <v>W010103</v>
          </cell>
          <cell r="B97" t="str">
            <v>תכנון פריסה-כללי</v>
          </cell>
          <cell r="C97" t="str">
            <v>לבדיקה מול ימית</v>
          </cell>
        </row>
        <row r="98">
          <cell r="A98" t="str">
            <v>W010106</v>
          </cell>
          <cell r="B98" t="str">
            <v>תכנון פריסה-יועץ נדל</v>
          </cell>
          <cell r="C98" t="str">
            <v>אג"ת תו"פ</v>
          </cell>
        </row>
        <row r="99">
          <cell r="A99" t="str">
            <v>W010601</v>
          </cell>
          <cell r="B99" t="str">
            <v>כ"א ופיקוח-כללי</v>
          </cell>
          <cell r="C99" t="str">
            <v>PMO</v>
          </cell>
        </row>
        <row r="100">
          <cell r="A100" t="str">
            <v>W010801</v>
          </cell>
          <cell r="B100" t="str">
            <v>בט"פ-משל"ט חרום</v>
          </cell>
          <cell r="C100" t="str">
            <v>בט"פ</v>
          </cell>
        </row>
        <row r="101">
          <cell r="A101" t="str">
            <v>W010802</v>
          </cell>
          <cell r="B101" t="str">
            <v>בט"פ-לשכת מנכ"ל</v>
          </cell>
          <cell r="C101" t="str">
            <v>בט"פ</v>
          </cell>
        </row>
        <row r="102">
          <cell r="A102" t="str">
            <v>W010803</v>
          </cell>
          <cell r="B102" t="str">
            <v>בט"פ-שיפוץ לובי</v>
          </cell>
          <cell r="C102" t="str">
            <v>בט"פ</v>
          </cell>
        </row>
        <row r="103">
          <cell r="A103" t="str">
            <v>W015301</v>
          </cell>
          <cell r="B103" t="str">
            <v>מרכז מיון בכירים-פרי</v>
          </cell>
          <cell r="C103" t="str">
            <v>בבה בקיש</v>
          </cell>
        </row>
        <row r="104">
          <cell r="A104" t="str">
            <v>W015401</v>
          </cell>
          <cell r="B104" t="str">
            <v>תחנת גלילות-התאמות</v>
          </cell>
          <cell r="C104" t="str">
            <v>ק' בינוי ת"א ,משה דיגמי</v>
          </cell>
        </row>
        <row r="105">
          <cell r="A105" t="str">
            <v>W017304</v>
          </cell>
          <cell r="B105" t="str">
            <v>מג""ב אייל-פריסת קבע</v>
          </cell>
          <cell r="C105" t="str">
            <v>אלכס זובורובסקי</v>
          </cell>
        </row>
        <row r="106">
          <cell r="A106" t="str">
            <v>W017305</v>
          </cell>
          <cell r="B106" t="str">
            <v>מג"ב אייל- העתקת גדר</v>
          </cell>
          <cell r="C106" t="str">
            <v>ק' בינוי מג"ב</v>
          </cell>
        </row>
        <row r="107">
          <cell r="A107" t="str">
            <v>W02030101</v>
          </cell>
          <cell r="B107" t="str">
            <v>מחסום אילת-רשות המיס</v>
          </cell>
          <cell r="C107" t="str">
            <v>ק' בינוי דרום</v>
          </cell>
        </row>
        <row r="108">
          <cell r="A108" t="str">
            <v>W02030102</v>
          </cell>
          <cell r="B108" t="str">
            <v>מחסום אילת-נת"י</v>
          </cell>
          <cell r="C108" t="str">
            <v>ק' בינוי דרום</v>
          </cell>
        </row>
        <row r="109">
          <cell r="A109" t="str">
            <v>W022804</v>
          </cell>
          <cell r="B109" t="str">
            <v>תחנת ערד-שיפוץ מטבח</v>
          </cell>
          <cell r="C109" t="str">
            <v>ק' בינוי דרום</v>
          </cell>
        </row>
        <row r="110">
          <cell r="A110" t="str">
            <v>W024601</v>
          </cell>
          <cell r="B110" t="str">
            <v>מג"ב בית נטופה-פריסה</v>
          </cell>
          <cell r="C110" t="str">
            <v>ק' בינוי מג"ב</v>
          </cell>
        </row>
        <row r="111">
          <cell r="A111" t="str">
            <v>W029614</v>
          </cell>
          <cell r="B111" t="str">
            <v>מחוז צפון-גידור חניה</v>
          </cell>
          <cell r="C111" t="str">
            <v>ק' את"ל צפון</v>
          </cell>
        </row>
        <row r="112">
          <cell r="A112" t="str">
            <v>W032201</v>
          </cell>
          <cell r="B112" t="str">
            <v>משל"ט מרכז-חדר שירות</v>
          </cell>
          <cell r="C112" t="str">
            <v>ק' בינוי מרכז</v>
          </cell>
        </row>
        <row r="113">
          <cell r="A113" t="str">
            <v>W033201</v>
          </cell>
          <cell r="B113" t="str">
            <v>שיטור ימי אשקלון-פרי</v>
          </cell>
          <cell r="C113" t="str">
            <v>מאיר פנירי</v>
          </cell>
        </row>
        <row r="114">
          <cell r="A114" t="str">
            <v>W033501</v>
          </cell>
          <cell r="B114" t="str">
            <v>פרשים דרום-פריסה</v>
          </cell>
          <cell r="C114" t="str">
            <v>ק' בינוי דרום</v>
          </cell>
        </row>
        <row r="115">
          <cell r="A115" t="str">
            <v>W009810</v>
          </cell>
          <cell r="B115" t="str">
            <v>דמ"ש מטא"ר-מז"פ אוור</v>
          </cell>
          <cell r="C115" t="str">
            <v>שלומי זרביב</v>
          </cell>
        </row>
        <row r="116">
          <cell r="A116" t="str">
            <v>W009801</v>
          </cell>
          <cell r="B116" t="str">
            <v>דמ"ש מטא"ר-מז"פ ט.א</v>
          </cell>
          <cell r="C116" t="str">
            <v>אדי רבינוביץ</v>
          </cell>
        </row>
        <row r="117">
          <cell r="A117" t="str">
            <v>W009811</v>
          </cell>
          <cell r="B117" t="str">
            <v>דמ"ש מטא"ר-מז"פ סמים</v>
          </cell>
          <cell r="C117" t="str">
            <v>שלומי זרביב</v>
          </cell>
        </row>
        <row r="118">
          <cell r="A118" t="str">
            <v>W009807</v>
          </cell>
          <cell r="B118" t="str">
            <v>דמ"ש מטא"ר-קומה 0</v>
          </cell>
          <cell r="C118" t="str">
            <v>שלומי זרביב</v>
          </cell>
        </row>
        <row r="119">
          <cell r="A119" t="str">
            <v>W009809</v>
          </cell>
          <cell r="B119" t="str">
            <v>דמ"ש מטא"ר-קומה 3</v>
          </cell>
          <cell r="C119" t="str">
            <v>אדי רבינוביץ</v>
          </cell>
        </row>
        <row r="120">
          <cell r="A120" t="str">
            <v>W023501</v>
          </cell>
          <cell r="B120" t="str">
            <v>דמ"ש מטה מחוז דרום</v>
          </cell>
          <cell r="C120" t="str">
            <v>מאיר פנירי/ק' בינוי</v>
          </cell>
        </row>
        <row r="121">
          <cell r="A121" t="str">
            <v>W023607</v>
          </cell>
          <cell r="B121" t="str">
            <v>דמ"ש מלמ"ש-את"ן</v>
          </cell>
          <cell r="C121" t="str">
            <v>בבה בקיש</v>
          </cell>
        </row>
        <row r="122">
          <cell r="A122" t="str">
            <v>W023606</v>
          </cell>
          <cell r="B122" t="str">
            <v>דמ"ש מלמ"ש-בע"ח</v>
          </cell>
          <cell r="C122" t="str">
            <v>בבה בקיש</v>
          </cell>
        </row>
        <row r="123">
          <cell r="A123" t="str">
            <v>W023610</v>
          </cell>
          <cell r="B123" t="str">
            <v>דמ"ש מלמ"ש-חנות מדים</v>
          </cell>
          <cell r="C123" t="str">
            <v>בבה בקיש</v>
          </cell>
        </row>
        <row r="124">
          <cell r="A124" t="str">
            <v>W023608</v>
          </cell>
          <cell r="B124" t="str">
            <v>דמ"ש מלמ"ש-ימ"ר צפון</v>
          </cell>
          <cell r="C124" t="str">
            <v>בבה בקיש</v>
          </cell>
        </row>
        <row r="125">
          <cell r="A125" t="str">
            <v>W023611</v>
          </cell>
          <cell r="B125" t="str">
            <v>דמ"ש מלמ"ש-מחסן תחמו</v>
          </cell>
          <cell r="C125" t="str">
            <v>בבה בקיש</v>
          </cell>
        </row>
        <row r="126">
          <cell r="A126" t="str">
            <v>W023609</v>
          </cell>
          <cell r="B126" t="str">
            <v>דמ"ש מלמ"ש-מטבח</v>
          </cell>
          <cell r="C126" t="str">
            <v>בבה בקיש</v>
          </cell>
        </row>
        <row r="127">
          <cell r="A127" t="str">
            <v>W023601</v>
          </cell>
          <cell r="B127" t="str">
            <v>דמ"ש מלמ"ש-תשתיות</v>
          </cell>
          <cell r="C127" t="str">
            <v>בבה בקיש</v>
          </cell>
        </row>
        <row r="128">
          <cell r="A128" t="str">
            <v>W023701</v>
          </cell>
          <cell r="B128" t="str">
            <v>דמ"ש מרחב דן-חשמל</v>
          </cell>
          <cell r="C128" t="str">
            <v>אלכס זובורובסקי</v>
          </cell>
        </row>
        <row r="129">
          <cell r="A129" t="str">
            <v>W023704</v>
          </cell>
          <cell r="B129" t="str">
            <v>דמ"ש מרחב דן-תכנון</v>
          </cell>
          <cell r="C129" t="str">
            <v>אלכס זובורובסקי</v>
          </cell>
        </row>
        <row r="130">
          <cell r="A130" t="str">
            <v>W023801</v>
          </cell>
          <cell r="B130" t="str">
            <v>דמ"ש צפת-פריסה</v>
          </cell>
          <cell r="C130" t="str">
            <v>בבה בקיש</v>
          </cell>
        </row>
        <row r="131">
          <cell r="A131" t="str">
            <v>W024001</v>
          </cell>
          <cell r="B131" t="str">
            <v>דמ"ש ראש פינה-פריסה</v>
          </cell>
          <cell r="C131" t="str">
            <v>בבה בקיש</v>
          </cell>
        </row>
        <row r="132">
          <cell r="A132" t="str">
            <v>W007701</v>
          </cell>
          <cell r="B132" t="str">
            <v>דמ"ש רחובות</v>
          </cell>
          <cell r="C132" t="str">
            <v>אלכס זובורובסקי</v>
          </cell>
        </row>
        <row r="133">
          <cell r="A133" t="str">
            <v>W024204</v>
          </cell>
          <cell r="B133" t="str">
            <v>בטיחות-חיזוק מבנים</v>
          </cell>
          <cell r="C133" t="str">
            <v>שלומי זרביב</v>
          </cell>
        </row>
        <row r="134">
          <cell r="A134" t="str">
            <v>W033601</v>
          </cell>
          <cell r="B134" t="str">
            <v>דמ"ש תחנת אשקלון-פרי</v>
          </cell>
          <cell r="C134" t="str">
            <v>ק' בינוי דרום</v>
          </cell>
        </row>
        <row r="135">
          <cell r="A135" t="str">
            <v>W024206</v>
          </cell>
          <cell r="B135" t="str">
            <v>דמ""ש בטיחות-ח.גזים</v>
          </cell>
          <cell r="C135" t="str">
            <v>אדי רבינוביץ</v>
          </cell>
        </row>
        <row r="136">
          <cell r="A136" t="str">
            <v>W033401</v>
          </cell>
          <cell r="B136" t="str">
            <v>דמ"ש תחנת ערד-מטבח</v>
          </cell>
          <cell r="C136" t="str">
            <v>ק' בינוי דרום</v>
          </cell>
        </row>
        <row r="137">
          <cell r="A137" t="str">
            <v>W025401</v>
          </cell>
          <cell r="B137" t="str">
            <v>דמ"ש תחנת שלם-פריסה</v>
          </cell>
          <cell r="C137" t="str">
            <v>אבי שכטר/נטלי</v>
          </cell>
        </row>
        <row r="138">
          <cell r="A138" t="str">
            <v>W031501</v>
          </cell>
          <cell r="B138" t="str">
            <v>תחנת אופקים – דמ"ש</v>
          </cell>
          <cell r="C138" t="str">
            <v>ק' בינוי דרום</v>
          </cell>
        </row>
        <row r="139">
          <cell r="A139" t="str">
            <v>W002301</v>
          </cell>
          <cell r="B139" t="str">
            <v>מכמש-מתחם מגורים</v>
          </cell>
          <cell r="C139" t="str">
            <v>מוריס דנינו</v>
          </cell>
        </row>
        <row r="140">
          <cell r="A140" t="str">
            <v>W002303</v>
          </cell>
          <cell r="B140" t="str">
            <v>מכמש-מט"ש ותשתיות</v>
          </cell>
          <cell r="C140" t="str">
            <v>מוריס דנינו</v>
          </cell>
        </row>
        <row r="141">
          <cell r="A141" t="str">
            <v>W002310</v>
          </cell>
          <cell r="B141" t="str">
            <v>מכמש-כיתות סימולטור</v>
          </cell>
          <cell r="C141" t="str">
            <v>בוריס איסקוב</v>
          </cell>
        </row>
        <row r="142">
          <cell r="A142" t="str">
            <v>W002314</v>
          </cell>
          <cell r="B142" t="str">
            <v>מכמש-מתחם מגורי יסמג</v>
          </cell>
          <cell r="C142" t="str">
            <v>בוריס איסקוב</v>
          </cell>
        </row>
        <row r="143">
          <cell r="A143" t="str">
            <v>W002317</v>
          </cell>
          <cell r="B143" t="str">
            <v>מכמש חטיבה טקטית-תשת</v>
          </cell>
          <cell r="C143" t="str">
            <v>מוריס דנינו</v>
          </cell>
        </row>
        <row r="144">
          <cell r="A144" t="str">
            <v>W02680101</v>
          </cell>
          <cell r="B144" t="str">
            <v>איטום גגות</v>
          </cell>
          <cell r="C144" t="str">
            <v>לבדיקה</v>
          </cell>
        </row>
        <row r="145">
          <cell r="A145" t="str">
            <v>W02720101</v>
          </cell>
          <cell r="B145" t="str">
            <v>פריסה דוברות-פריסה-מ</v>
          </cell>
          <cell r="C145" t="str">
            <v>מאיר פנירי</v>
          </cell>
        </row>
        <row r="146">
          <cell r="A146" t="str">
            <v>W02770101</v>
          </cell>
          <cell r="B146" t="str">
            <v>שיפוץ יומנים ומש"לים</v>
          </cell>
          <cell r="C146" t="str">
            <v>לבדיקה</v>
          </cell>
        </row>
        <row r="147">
          <cell r="A147" t="str">
            <v>W02800101</v>
          </cell>
          <cell r="B147" t="str">
            <v>מג"ב מחכמה/ מטבח-פרי</v>
          </cell>
          <cell r="C147" t="str">
            <v>מוריס דנינו</v>
          </cell>
        </row>
        <row r="148">
          <cell r="A148" t="str">
            <v>W02810101</v>
          </cell>
          <cell r="B148" t="str">
            <v>מכמש - אודיטוריום -פ</v>
          </cell>
          <cell r="C148" t="str">
            <v>בוריס איסקוב</v>
          </cell>
        </row>
        <row r="149">
          <cell r="A149" t="str">
            <v>W031101</v>
          </cell>
          <cell r="B149" t="str">
            <v>פרויקטי קיום-תשתיות</v>
          </cell>
          <cell r="C149" t="str">
            <v>אביקם שקד</v>
          </cell>
        </row>
        <row r="150">
          <cell r="A150" t="str">
            <v>W013009</v>
          </cell>
          <cell r="B150" t="str">
            <v>התאמות מי יהודה/יל"פ</v>
          </cell>
          <cell r="C150" t="str">
            <v>טרם ידוע</v>
          </cell>
        </row>
        <row r="151">
          <cell r="A151" t="str">
            <v>W033701</v>
          </cell>
          <cell r="B151" t="str">
            <v>מתנ"א דרום -פריסה</v>
          </cell>
          <cell r="C151" t="str">
            <v>נכסים</v>
          </cell>
        </row>
        <row r="152">
          <cell r="A152" t="str">
            <v>W00040130</v>
          </cell>
          <cell r="B152" t="str">
            <v>מ.ערבי-ג'סר א-זרקא</v>
          </cell>
          <cell r="C152" t="str">
            <v>טרם ידוע</v>
          </cell>
        </row>
        <row r="153">
          <cell r="A153" t="str">
            <v>W00040134</v>
          </cell>
          <cell r="B153" t="str">
            <v>מג' ערבי-כפר כנא קבע</v>
          </cell>
          <cell r="C153" t="str">
            <v>טרם ידוע</v>
          </cell>
        </row>
        <row r="154">
          <cell r="A154" t="str">
            <v>W010605</v>
          </cell>
          <cell r="B154" t="str">
            <v>כ"א ופיקוח-דמ"ש</v>
          </cell>
          <cell r="C154" t="str">
            <v>טרם ידוע</v>
          </cell>
        </row>
        <row r="155">
          <cell r="A155" t="str">
            <v>W034001</v>
          </cell>
          <cell r="B155" t="str">
            <v>נקודת נשר-פריסה</v>
          </cell>
          <cell r="C155" t="str">
            <v>טרם ידוע</v>
          </cell>
        </row>
        <row r="156">
          <cell r="A156" t="str">
            <v>W034101</v>
          </cell>
          <cell r="B156" t="str">
            <v>נקודת בקעת הירדן-פרי</v>
          </cell>
          <cell r="C156" t="str">
            <v>טרם ידוע</v>
          </cell>
        </row>
        <row r="157">
          <cell r="A157" t="str">
            <v>W034201</v>
          </cell>
          <cell r="B157" t="str">
            <v>ת.טבריה-הרחבת בימ"ש</v>
          </cell>
          <cell r="C157" t="str">
            <v>טרם ידוע</v>
          </cell>
        </row>
        <row r="158">
          <cell r="A158" t="str">
            <v>W034301</v>
          </cell>
          <cell r="B158" t="str">
            <v>יל"פ חדרה</v>
          </cell>
          <cell r="C158" t="str">
            <v>טרם ידוע</v>
          </cell>
        </row>
        <row r="159">
          <cell r="A159" t="str">
            <v>W009808</v>
          </cell>
          <cell r="B159" t="str">
            <v>דמ"ש מטא"ר-קומה 2</v>
          </cell>
          <cell r="C159" t="str">
            <v>טרם ידוע</v>
          </cell>
        </row>
        <row r="160">
          <cell r="A160" t="str">
            <v>W024108</v>
          </cell>
          <cell r="B160" t="str">
            <v>דמ"ש יהודאי-מתחם אבט</v>
          </cell>
          <cell r="C160" t="str">
            <v>טרם ידוע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אור"/>
      <sheetName val="מגזר ערבי חיזוק בטחון ים"/>
      <sheetName val="כללי"/>
      <sheetName val="סטודנטים"/>
      <sheetName val="רזרבות"/>
      <sheetName val="תכניות מתומחרות"/>
      <sheetName val="גיליון1"/>
      <sheetName val="גיליון2"/>
      <sheetName val="קיצוץ לאוצר"/>
      <sheetName val="קיצוץ לאוצר (2)"/>
      <sheetName val="גיליון1 (2)"/>
      <sheetName val="קיצוץ עם מאבחנות"/>
      <sheetName val="גיליון3"/>
      <sheetName val="ריכוז"/>
      <sheetName val="קיצוץ למעברים"/>
    </sheetNames>
    <sheetDataSet>
      <sheetData sheetId="0"/>
      <sheetData sheetId="1"/>
      <sheetData sheetId="2">
        <row r="15">
          <cell r="A15">
            <v>300</v>
          </cell>
        </row>
        <row r="16">
          <cell r="A16">
            <v>100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352"/>
  <sheetViews>
    <sheetView rightToLeft="1" tabSelected="1" zoomScale="90" zoomScaleNormal="90" workbookViewId="0">
      <pane ySplit="2" topLeftCell="A3" activePane="bottomLeft" state="frozen"/>
      <selection activeCell="D1" sqref="D1"/>
      <selection pane="bottomLeft" activeCell="H2" sqref="H2"/>
    </sheetView>
  </sheetViews>
  <sheetFormatPr defaultRowHeight="15" x14ac:dyDescent="0.2"/>
  <cols>
    <col min="1" max="1" width="7.875" style="349" bestFit="1" customWidth="1"/>
    <col min="2" max="2" width="9.5" style="350" customWidth="1"/>
    <col min="3" max="3" width="14.125" style="350" customWidth="1"/>
    <col min="4" max="4" width="80.125" style="350" bestFit="1" customWidth="1"/>
    <col min="5" max="5" width="12.125" style="349" customWidth="1"/>
    <col min="6" max="6" width="12.25" style="352" customWidth="1"/>
    <col min="7" max="7" width="29.125" style="349" customWidth="1"/>
    <col min="8" max="8" width="23.125" style="349" customWidth="1"/>
    <col min="9" max="9" width="10.625" style="349" customWidth="1"/>
    <col min="10" max="10" width="10.75" style="349" customWidth="1"/>
    <col min="11" max="11" width="10" style="349" customWidth="1"/>
    <col min="12" max="12" width="7.875" style="349" bestFit="1" customWidth="1"/>
    <col min="13" max="13" width="23.125" style="354" customWidth="1"/>
    <col min="14" max="14" width="11.375" style="350" customWidth="1"/>
    <col min="15" max="15" width="33.5" style="349" customWidth="1"/>
    <col min="16" max="16" width="10" style="349" customWidth="1"/>
    <col min="17" max="17" width="15.75" style="349" customWidth="1"/>
    <col min="18" max="18" width="12" style="349" customWidth="1"/>
    <col min="19" max="19" width="11.75" style="349" customWidth="1"/>
    <col min="20" max="20" width="7.75" style="349" customWidth="1"/>
    <col min="21" max="21" width="13.375" style="440" customWidth="1"/>
    <col min="22" max="22" width="47.75" style="354" bestFit="1" customWidth="1"/>
    <col min="23" max="23" width="25.125" style="31" customWidth="1"/>
    <col min="24" max="24" width="61.75" style="31" bestFit="1" customWidth="1"/>
    <col min="25" max="16384" width="9" style="31"/>
  </cols>
  <sheetData>
    <row r="1" spans="1:24" s="1" customFormat="1" ht="31.5" customHeight="1" x14ac:dyDescent="0.2">
      <c r="A1" s="551" t="s">
        <v>23</v>
      </c>
      <c r="B1" s="551"/>
      <c r="C1" s="551"/>
      <c r="D1" s="551"/>
      <c r="E1" s="551"/>
      <c r="F1" s="551"/>
      <c r="G1" s="551"/>
      <c r="H1" s="551"/>
      <c r="I1" s="551"/>
      <c r="J1" s="518" t="s">
        <v>22</v>
      </c>
      <c r="K1" s="519"/>
      <c r="L1" s="519"/>
      <c r="M1" s="519"/>
      <c r="N1" s="519"/>
      <c r="O1" s="520"/>
      <c r="P1" s="521" t="s">
        <v>21</v>
      </c>
      <c r="Q1" s="522"/>
      <c r="R1" s="522"/>
      <c r="S1" s="522"/>
      <c r="T1" s="522"/>
      <c r="U1" s="522"/>
      <c r="V1" s="523"/>
    </row>
    <row r="2" spans="1:24" s="10" customFormat="1" ht="72" x14ac:dyDescent="0.2">
      <c r="A2" s="2" t="s">
        <v>1</v>
      </c>
      <c r="B2" s="3" t="s">
        <v>0</v>
      </c>
      <c r="C2" s="3" t="s">
        <v>24</v>
      </c>
      <c r="D2" s="4" t="s">
        <v>2</v>
      </c>
      <c r="E2" s="5" t="s">
        <v>3</v>
      </c>
      <c r="F2" s="6" t="s">
        <v>4</v>
      </c>
      <c r="G2" s="7" t="s">
        <v>5</v>
      </c>
      <c r="H2" s="2" t="s">
        <v>6</v>
      </c>
      <c r="I2" s="8" t="s">
        <v>7</v>
      </c>
      <c r="J2" s="7" t="s">
        <v>8</v>
      </c>
      <c r="K2" s="7" t="s">
        <v>9</v>
      </c>
      <c r="L2" s="7" t="s">
        <v>10</v>
      </c>
      <c r="M2" s="2" t="s">
        <v>11</v>
      </c>
      <c r="N2" s="3" t="s">
        <v>122</v>
      </c>
      <c r="O2" s="2" t="s">
        <v>123</v>
      </c>
      <c r="P2" s="7" t="s">
        <v>12</v>
      </c>
      <c r="Q2" s="2" t="s">
        <v>19</v>
      </c>
      <c r="R2" s="2" t="s">
        <v>20</v>
      </c>
      <c r="S2" s="2" t="s">
        <v>15</v>
      </c>
      <c r="T2" s="2" t="s">
        <v>17</v>
      </c>
      <c r="U2" s="2" t="s">
        <v>16</v>
      </c>
      <c r="V2" s="2" t="s">
        <v>18</v>
      </c>
      <c r="W2" s="9" t="s">
        <v>13</v>
      </c>
      <c r="X2" s="2" t="s">
        <v>14</v>
      </c>
    </row>
    <row r="3" spans="1:24" s="1" customFormat="1" ht="23.25" customHeight="1" thickBot="1" x14ac:dyDescent="0.25">
      <c r="A3" s="546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</row>
    <row r="4" spans="1:24" ht="79.5" thickBot="1" x14ac:dyDescent="0.25">
      <c r="A4" s="11" t="s">
        <v>25</v>
      </c>
      <c r="B4" s="12" t="s">
        <v>26</v>
      </c>
      <c r="C4" s="12" t="s">
        <v>27</v>
      </c>
      <c r="D4" s="12" t="s">
        <v>28</v>
      </c>
      <c r="E4" s="13">
        <v>11640</v>
      </c>
      <c r="F4" s="14">
        <v>11524</v>
      </c>
      <c r="G4" s="15" t="s">
        <v>29</v>
      </c>
      <c r="H4" s="16" t="s">
        <v>30</v>
      </c>
      <c r="I4" s="17">
        <v>1</v>
      </c>
      <c r="J4" s="18" t="s">
        <v>31</v>
      </c>
      <c r="K4" s="19" t="s">
        <v>31</v>
      </c>
      <c r="L4" s="18" t="s">
        <v>31</v>
      </c>
      <c r="M4" s="20" t="s">
        <v>32</v>
      </c>
      <c r="N4" s="21">
        <v>5</v>
      </c>
      <c r="O4" s="22" t="s">
        <v>407</v>
      </c>
      <c r="P4" s="23" t="s">
        <v>31</v>
      </c>
      <c r="Q4" s="24">
        <v>554</v>
      </c>
      <c r="R4" s="24">
        <v>4</v>
      </c>
      <c r="S4" s="25">
        <v>40</v>
      </c>
      <c r="T4" s="26">
        <v>598</v>
      </c>
      <c r="U4" s="27">
        <v>17</v>
      </c>
      <c r="V4" s="28" t="s">
        <v>33</v>
      </c>
      <c r="W4" s="29" t="s">
        <v>395</v>
      </c>
      <c r="X4" s="30" t="s">
        <v>34</v>
      </c>
    </row>
    <row r="5" spans="1:24" ht="15.75" customHeight="1" thickBot="1" x14ac:dyDescent="0.25">
      <c r="A5" s="32" t="s">
        <v>25</v>
      </c>
      <c r="B5" s="33" t="s">
        <v>26</v>
      </c>
      <c r="C5" s="33" t="s">
        <v>35</v>
      </c>
      <c r="D5" s="34" t="s">
        <v>36</v>
      </c>
      <c r="E5" s="35">
        <v>2106</v>
      </c>
      <c r="F5" s="36">
        <v>1950</v>
      </c>
      <c r="G5" s="37" t="s">
        <v>37</v>
      </c>
      <c r="H5" s="38" t="s">
        <v>38</v>
      </c>
      <c r="I5" s="39">
        <v>9</v>
      </c>
      <c r="J5" s="40" t="s">
        <v>31</v>
      </c>
      <c r="K5" s="40" t="s">
        <v>31</v>
      </c>
      <c r="L5" s="40" t="s">
        <v>31</v>
      </c>
      <c r="M5" s="41"/>
      <c r="N5" s="547">
        <v>4</v>
      </c>
      <c r="O5" s="549" t="s">
        <v>39</v>
      </c>
      <c r="P5" s="42" t="s">
        <v>31</v>
      </c>
      <c r="Q5" s="43">
        <v>120</v>
      </c>
      <c r="R5" s="44">
        <v>4</v>
      </c>
      <c r="S5" s="45">
        <v>0</v>
      </c>
      <c r="T5" s="26">
        <v>124</v>
      </c>
      <c r="U5" s="46">
        <v>3</v>
      </c>
      <c r="V5" s="47" t="s">
        <v>40</v>
      </c>
      <c r="W5" s="48"/>
      <c r="X5" s="49"/>
    </row>
    <row r="6" spans="1:24" ht="16.5" thickBot="1" x14ac:dyDescent="0.25">
      <c r="A6" s="50" t="s">
        <v>25</v>
      </c>
      <c r="B6" s="51" t="s">
        <v>26</v>
      </c>
      <c r="C6" s="51" t="s">
        <v>35</v>
      </c>
      <c r="D6" s="52" t="s">
        <v>41</v>
      </c>
      <c r="E6" s="53">
        <v>6600</v>
      </c>
      <c r="F6" s="54">
        <v>6600</v>
      </c>
      <c r="G6" s="55" t="s">
        <v>42</v>
      </c>
      <c r="H6" s="56" t="s">
        <v>43</v>
      </c>
      <c r="I6" s="57">
        <v>16</v>
      </c>
      <c r="J6" s="58" t="s">
        <v>31</v>
      </c>
      <c r="K6" s="59" t="s">
        <v>31</v>
      </c>
      <c r="L6" s="59" t="s">
        <v>31</v>
      </c>
      <c r="M6" s="60" t="s">
        <v>44</v>
      </c>
      <c r="N6" s="548"/>
      <c r="O6" s="550"/>
      <c r="P6" s="61" t="s">
        <v>31</v>
      </c>
      <c r="Q6" s="62">
        <v>380</v>
      </c>
      <c r="R6" s="62">
        <v>4</v>
      </c>
      <c r="S6" s="63">
        <v>30</v>
      </c>
      <c r="T6" s="64">
        <f t="shared" ref="T6:T30" si="0">SUM(Q6:S6)</f>
        <v>414</v>
      </c>
      <c r="U6" s="65">
        <v>9</v>
      </c>
      <c r="V6" s="66" t="s">
        <v>45</v>
      </c>
      <c r="W6" s="67" t="s">
        <v>46</v>
      </c>
      <c r="X6" s="68"/>
    </row>
    <row r="7" spans="1:24" ht="16.5" thickBot="1" x14ac:dyDescent="0.25">
      <c r="A7" s="50" t="s">
        <v>25</v>
      </c>
      <c r="B7" s="51" t="s">
        <v>26</v>
      </c>
      <c r="C7" s="51" t="s">
        <v>35</v>
      </c>
      <c r="D7" s="69" t="s">
        <v>47</v>
      </c>
      <c r="E7" s="70">
        <v>46</v>
      </c>
      <c r="F7" s="71">
        <v>38</v>
      </c>
      <c r="G7" s="55" t="s">
        <v>42</v>
      </c>
      <c r="H7" s="55" t="s">
        <v>48</v>
      </c>
      <c r="I7" s="57"/>
      <c r="J7" s="58" t="s">
        <v>31</v>
      </c>
      <c r="K7" s="59" t="s">
        <v>31</v>
      </c>
      <c r="L7" s="59" t="s">
        <v>49</v>
      </c>
      <c r="M7" s="60"/>
      <c r="N7" s="548"/>
      <c r="O7" s="550"/>
      <c r="P7" s="61" t="s">
        <v>31</v>
      </c>
      <c r="Q7" s="62">
        <v>3</v>
      </c>
      <c r="R7" s="62">
        <v>0</v>
      </c>
      <c r="S7" s="63">
        <v>0</v>
      </c>
      <c r="T7" s="72">
        <v>3</v>
      </c>
      <c r="U7" s="65">
        <v>1</v>
      </c>
      <c r="V7" s="66" t="s">
        <v>50</v>
      </c>
      <c r="W7" s="61"/>
      <c r="X7" s="68"/>
    </row>
    <row r="8" spans="1:24" ht="16.5" thickBot="1" x14ac:dyDescent="0.25">
      <c r="A8" s="50" t="s">
        <v>25</v>
      </c>
      <c r="B8" s="51" t="s">
        <v>26</v>
      </c>
      <c r="C8" s="51" t="s">
        <v>35</v>
      </c>
      <c r="D8" s="52" t="s">
        <v>416</v>
      </c>
      <c r="E8" s="53">
        <v>6400</v>
      </c>
      <c r="F8" s="71">
        <v>5200</v>
      </c>
      <c r="G8" s="55" t="s">
        <v>29</v>
      </c>
      <c r="H8" s="56" t="s">
        <v>417</v>
      </c>
      <c r="I8" s="57">
        <v>291</v>
      </c>
      <c r="J8" s="58" t="s">
        <v>31</v>
      </c>
      <c r="K8" s="59" t="s">
        <v>31</v>
      </c>
      <c r="L8" s="59" t="s">
        <v>31</v>
      </c>
      <c r="M8" s="60" t="s">
        <v>51</v>
      </c>
      <c r="N8" s="548"/>
      <c r="O8" s="550"/>
      <c r="P8" s="61" t="s">
        <v>31</v>
      </c>
      <c r="Q8" s="62">
        <v>265</v>
      </c>
      <c r="R8" s="62">
        <v>4</v>
      </c>
      <c r="S8" s="63">
        <v>30</v>
      </c>
      <c r="T8" s="26">
        <f t="shared" si="0"/>
        <v>299</v>
      </c>
      <c r="U8" s="65">
        <v>9</v>
      </c>
      <c r="V8" s="66" t="s">
        <v>45</v>
      </c>
      <c r="W8" s="73" t="s">
        <v>46</v>
      </c>
      <c r="X8" s="74" t="s">
        <v>52</v>
      </c>
    </row>
    <row r="9" spans="1:24" ht="16.5" thickBot="1" x14ac:dyDescent="0.25">
      <c r="A9" s="50" t="s">
        <v>25</v>
      </c>
      <c r="B9" s="51" t="s">
        <v>26</v>
      </c>
      <c r="C9" s="51" t="s">
        <v>35</v>
      </c>
      <c r="D9" s="52" t="s">
        <v>53</v>
      </c>
      <c r="E9" s="53">
        <v>82</v>
      </c>
      <c r="F9" s="71">
        <v>60</v>
      </c>
      <c r="G9" s="55" t="s">
        <v>54</v>
      </c>
      <c r="H9" s="56" t="s">
        <v>55</v>
      </c>
      <c r="I9" s="57">
        <v>2</v>
      </c>
      <c r="J9" s="58" t="s">
        <v>31</v>
      </c>
      <c r="K9" s="59" t="s">
        <v>31</v>
      </c>
      <c r="L9" s="59" t="s">
        <v>49</v>
      </c>
      <c r="M9" s="60"/>
      <c r="N9" s="548"/>
      <c r="O9" s="550"/>
      <c r="P9" s="75" t="s">
        <v>31</v>
      </c>
      <c r="Q9" s="76">
        <v>7</v>
      </c>
      <c r="R9" s="77">
        <v>0</v>
      </c>
      <c r="S9" s="76">
        <v>0</v>
      </c>
      <c r="T9" s="26">
        <f t="shared" si="0"/>
        <v>7</v>
      </c>
      <c r="U9" s="78">
        <v>1</v>
      </c>
      <c r="V9" s="66" t="s">
        <v>56</v>
      </c>
      <c r="W9" s="75"/>
      <c r="X9" s="79"/>
    </row>
    <row r="10" spans="1:24" ht="16.5" thickBot="1" x14ac:dyDescent="0.25">
      <c r="A10" s="80" t="s">
        <v>25</v>
      </c>
      <c r="B10" s="81" t="s">
        <v>26</v>
      </c>
      <c r="C10" s="81" t="s">
        <v>57</v>
      </c>
      <c r="D10" s="82" t="s">
        <v>58</v>
      </c>
      <c r="E10" s="83">
        <v>420</v>
      </c>
      <c r="F10" s="84">
        <v>420</v>
      </c>
      <c r="G10" s="83" t="s">
        <v>59</v>
      </c>
      <c r="H10" s="83" t="s">
        <v>60</v>
      </c>
      <c r="I10" s="85">
        <v>21</v>
      </c>
      <c r="J10" s="86" t="s">
        <v>31</v>
      </c>
      <c r="K10" s="86" t="s">
        <v>31</v>
      </c>
      <c r="L10" s="86" t="s">
        <v>49</v>
      </c>
      <c r="M10" s="87"/>
      <c r="N10" s="548"/>
      <c r="O10" s="550"/>
      <c r="P10" s="75" t="s">
        <v>31</v>
      </c>
      <c r="Q10" s="62">
        <v>20</v>
      </c>
      <c r="R10" s="62">
        <v>2</v>
      </c>
      <c r="S10" s="63">
        <v>0</v>
      </c>
      <c r="T10" s="26">
        <f t="shared" si="0"/>
        <v>22</v>
      </c>
      <c r="U10" s="65">
        <v>1</v>
      </c>
      <c r="V10" s="66" t="s">
        <v>56</v>
      </c>
      <c r="W10" s="75"/>
      <c r="X10" s="74"/>
    </row>
    <row r="11" spans="1:24" ht="16.5" thickBot="1" x14ac:dyDescent="0.25">
      <c r="A11" s="88" t="s">
        <v>25</v>
      </c>
      <c r="B11" s="89" t="s">
        <v>26</v>
      </c>
      <c r="C11" s="89" t="s">
        <v>57</v>
      </c>
      <c r="D11" s="90" t="s">
        <v>61</v>
      </c>
      <c r="E11" s="91">
        <v>801</v>
      </c>
      <c r="F11" s="92">
        <v>650</v>
      </c>
      <c r="G11" s="93" t="s">
        <v>62</v>
      </c>
      <c r="H11" s="94" t="s">
        <v>63</v>
      </c>
      <c r="I11" s="95">
        <v>1</v>
      </c>
      <c r="J11" s="86" t="s">
        <v>31</v>
      </c>
      <c r="K11" s="86" t="s">
        <v>31</v>
      </c>
      <c r="L11" s="86" t="s">
        <v>31</v>
      </c>
      <c r="M11" s="87"/>
      <c r="N11" s="548"/>
      <c r="O11" s="550"/>
      <c r="P11" s="75" t="s">
        <v>31</v>
      </c>
      <c r="Q11" s="62">
        <v>55</v>
      </c>
      <c r="R11" s="62">
        <v>4</v>
      </c>
      <c r="S11" s="63">
        <v>0</v>
      </c>
      <c r="T11" s="26">
        <f t="shared" si="0"/>
        <v>59</v>
      </c>
      <c r="U11" s="65">
        <v>1</v>
      </c>
      <c r="V11" s="66" t="s">
        <v>56</v>
      </c>
      <c r="W11" s="61"/>
      <c r="X11" s="68"/>
    </row>
    <row r="12" spans="1:24" ht="16.5" thickBot="1" x14ac:dyDescent="0.25">
      <c r="A12" s="88" t="s">
        <v>25</v>
      </c>
      <c r="B12" s="89" t="s">
        <v>26</v>
      </c>
      <c r="C12" s="89" t="s">
        <v>57</v>
      </c>
      <c r="D12" s="90" t="s">
        <v>64</v>
      </c>
      <c r="E12" s="91">
        <v>366</v>
      </c>
      <c r="F12" s="92">
        <v>366</v>
      </c>
      <c r="G12" s="93" t="s">
        <v>65</v>
      </c>
      <c r="H12" s="94" t="s">
        <v>66</v>
      </c>
      <c r="I12" s="95"/>
      <c r="J12" s="86" t="s">
        <v>31</v>
      </c>
      <c r="K12" s="86" t="s">
        <v>31</v>
      </c>
      <c r="L12" s="86" t="s">
        <v>31</v>
      </c>
      <c r="M12" s="87"/>
      <c r="N12" s="548"/>
      <c r="O12" s="550"/>
      <c r="P12" s="75" t="s">
        <v>31</v>
      </c>
      <c r="Q12" s="62">
        <v>25</v>
      </c>
      <c r="R12" s="62">
        <v>0</v>
      </c>
      <c r="S12" s="63">
        <v>0</v>
      </c>
      <c r="T12" s="26">
        <f t="shared" si="0"/>
        <v>25</v>
      </c>
      <c r="U12" s="65">
        <v>1</v>
      </c>
      <c r="V12" s="66" t="s">
        <v>56</v>
      </c>
      <c r="W12" s="61"/>
      <c r="X12" s="68"/>
    </row>
    <row r="13" spans="1:24" ht="16.5" thickBot="1" x14ac:dyDescent="0.25">
      <c r="A13" s="93" t="s">
        <v>25</v>
      </c>
      <c r="B13" s="90" t="s">
        <v>26</v>
      </c>
      <c r="C13" s="90" t="s">
        <v>57</v>
      </c>
      <c r="D13" s="90" t="s">
        <v>67</v>
      </c>
      <c r="E13" s="93">
        <v>570</v>
      </c>
      <c r="F13" s="96">
        <v>570</v>
      </c>
      <c r="G13" s="93" t="s">
        <v>29</v>
      </c>
      <c r="H13" s="93" t="s">
        <v>68</v>
      </c>
      <c r="I13" s="93">
        <v>18</v>
      </c>
      <c r="J13" s="93" t="s">
        <v>31</v>
      </c>
      <c r="K13" s="93" t="s">
        <v>31</v>
      </c>
      <c r="L13" s="93" t="s">
        <v>31</v>
      </c>
      <c r="M13" s="93"/>
      <c r="N13" s="548"/>
      <c r="O13" s="550"/>
      <c r="P13" s="75" t="s">
        <v>31</v>
      </c>
      <c r="Q13" s="62">
        <v>39</v>
      </c>
      <c r="R13" s="62">
        <v>0</v>
      </c>
      <c r="S13" s="63">
        <v>0</v>
      </c>
      <c r="T13" s="26">
        <f t="shared" si="0"/>
        <v>39</v>
      </c>
      <c r="U13" s="78">
        <v>1.5</v>
      </c>
      <c r="V13" s="66" t="s">
        <v>69</v>
      </c>
      <c r="W13" s="97"/>
      <c r="X13" s="68"/>
    </row>
    <row r="14" spans="1:24" s="102" customFormat="1" ht="16.5" thickBot="1" x14ac:dyDescent="0.25">
      <c r="A14" s="93" t="s">
        <v>25</v>
      </c>
      <c r="B14" s="90" t="s">
        <v>124</v>
      </c>
      <c r="C14" s="90" t="s">
        <v>57</v>
      </c>
      <c r="D14" s="90" t="s">
        <v>415</v>
      </c>
      <c r="E14" s="93">
        <v>1041</v>
      </c>
      <c r="F14" s="96">
        <v>940</v>
      </c>
      <c r="G14" s="93" t="s">
        <v>29</v>
      </c>
      <c r="H14" s="93"/>
      <c r="I14" s="93"/>
      <c r="J14" s="93" t="s">
        <v>31</v>
      </c>
      <c r="K14" s="93" t="s">
        <v>31</v>
      </c>
      <c r="L14" s="93" t="s">
        <v>49</v>
      </c>
      <c r="M14" s="93"/>
      <c r="N14" s="548"/>
      <c r="O14" s="550"/>
      <c r="P14" s="75" t="s">
        <v>31</v>
      </c>
      <c r="Q14" s="98">
        <v>45</v>
      </c>
      <c r="R14" s="98">
        <v>0</v>
      </c>
      <c r="S14" s="76">
        <v>0</v>
      </c>
      <c r="T14" s="99">
        <f t="shared" si="0"/>
        <v>45</v>
      </c>
      <c r="U14" s="78">
        <v>1</v>
      </c>
      <c r="V14" s="100" t="s">
        <v>56</v>
      </c>
      <c r="W14" s="101"/>
      <c r="X14" s="74"/>
    </row>
    <row r="15" spans="1:24" ht="16.5" thickBot="1" x14ac:dyDescent="0.25">
      <c r="A15" s="88" t="s">
        <v>25</v>
      </c>
      <c r="B15" s="89" t="s">
        <v>26</v>
      </c>
      <c r="C15" s="89" t="s">
        <v>57</v>
      </c>
      <c r="D15" s="90" t="s">
        <v>70</v>
      </c>
      <c r="E15" s="93">
        <v>914</v>
      </c>
      <c r="F15" s="92">
        <v>720</v>
      </c>
      <c r="G15" s="93" t="s">
        <v>29</v>
      </c>
      <c r="H15" s="94" t="s">
        <v>71</v>
      </c>
      <c r="I15" s="95"/>
      <c r="J15" s="86" t="s">
        <v>31</v>
      </c>
      <c r="K15" s="86" t="s">
        <v>31</v>
      </c>
      <c r="L15" s="86" t="s">
        <v>49</v>
      </c>
      <c r="M15" s="87"/>
      <c r="N15" s="548"/>
      <c r="O15" s="550"/>
      <c r="P15" s="75" t="s">
        <v>31</v>
      </c>
      <c r="Q15" s="62">
        <v>35</v>
      </c>
      <c r="R15" s="62">
        <v>0</v>
      </c>
      <c r="S15" s="63">
        <v>0</v>
      </c>
      <c r="T15" s="26">
        <f t="shared" si="0"/>
        <v>35</v>
      </c>
      <c r="U15" s="65">
        <v>1</v>
      </c>
      <c r="V15" s="66" t="s">
        <v>56</v>
      </c>
      <c r="W15" s="97"/>
      <c r="X15" s="68"/>
    </row>
    <row r="16" spans="1:24" ht="16.5" thickBot="1" x14ac:dyDescent="0.25">
      <c r="A16" s="88" t="s">
        <v>25</v>
      </c>
      <c r="B16" s="89" t="s">
        <v>124</v>
      </c>
      <c r="C16" s="89" t="s">
        <v>57</v>
      </c>
      <c r="D16" s="103" t="s">
        <v>72</v>
      </c>
      <c r="E16" s="104">
        <v>372</v>
      </c>
      <c r="F16" s="105">
        <v>100</v>
      </c>
      <c r="G16" s="106" t="s">
        <v>29</v>
      </c>
      <c r="H16" s="107"/>
      <c r="I16" s="108"/>
      <c r="J16" s="109" t="s">
        <v>31</v>
      </c>
      <c r="K16" s="109" t="s">
        <v>31</v>
      </c>
      <c r="L16" s="109" t="s">
        <v>49</v>
      </c>
      <c r="M16" s="110"/>
      <c r="N16" s="548"/>
      <c r="O16" s="550"/>
      <c r="P16" s="111" t="s">
        <v>31</v>
      </c>
      <c r="Q16" s="112">
        <v>8</v>
      </c>
      <c r="R16" s="112">
        <v>0</v>
      </c>
      <c r="S16" s="113">
        <v>0</v>
      </c>
      <c r="T16" s="26">
        <f t="shared" si="0"/>
        <v>8</v>
      </c>
      <c r="U16" s="114">
        <v>1</v>
      </c>
      <c r="V16" s="115" t="s">
        <v>56</v>
      </c>
      <c r="W16" s="116"/>
      <c r="X16" s="117"/>
    </row>
    <row r="17" spans="1:70" s="137" customFormat="1" ht="15.75" customHeight="1" x14ac:dyDescent="0.2">
      <c r="A17" s="118" t="s">
        <v>25</v>
      </c>
      <c r="B17" s="119" t="s">
        <v>73</v>
      </c>
      <c r="C17" s="120" t="s">
        <v>74</v>
      </c>
      <c r="D17" s="121" t="s">
        <v>75</v>
      </c>
      <c r="E17" s="122">
        <v>2659</v>
      </c>
      <c r="F17" s="123">
        <v>2380</v>
      </c>
      <c r="G17" s="124" t="s">
        <v>76</v>
      </c>
      <c r="H17" s="125" t="s">
        <v>77</v>
      </c>
      <c r="I17" s="126"/>
      <c r="J17" s="127" t="s">
        <v>31</v>
      </c>
      <c r="K17" s="127" t="s">
        <v>31</v>
      </c>
      <c r="L17" s="127" t="s">
        <v>31</v>
      </c>
      <c r="M17" s="128" t="s">
        <v>78</v>
      </c>
      <c r="N17" s="538">
        <v>3</v>
      </c>
      <c r="O17" s="541" t="s">
        <v>79</v>
      </c>
      <c r="P17" s="129" t="s">
        <v>31</v>
      </c>
      <c r="Q17" s="130">
        <v>150</v>
      </c>
      <c r="R17" s="130">
        <v>4</v>
      </c>
      <c r="S17" s="131">
        <v>0</v>
      </c>
      <c r="T17" s="132">
        <f t="shared" si="0"/>
        <v>154</v>
      </c>
      <c r="U17" s="133">
        <v>5</v>
      </c>
      <c r="V17" s="134" t="s">
        <v>80</v>
      </c>
      <c r="W17" s="135" t="s">
        <v>46</v>
      </c>
      <c r="X17" s="136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</row>
    <row r="18" spans="1:70" s="137" customFormat="1" ht="15.75" x14ac:dyDescent="0.2">
      <c r="A18" s="138" t="s">
        <v>25</v>
      </c>
      <c r="B18" s="139" t="s">
        <v>73</v>
      </c>
      <c r="C18" s="140" t="s">
        <v>74</v>
      </c>
      <c r="D18" s="141" t="s">
        <v>81</v>
      </c>
      <c r="E18" s="142">
        <v>511</v>
      </c>
      <c r="F18" s="143">
        <v>430</v>
      </c>
      <c r="G18" s="144" t="s">
        <v>82</v>
      </c>
      <c r="H18" s="145" t="s">
        <v>83</v>
      </c>
      <c r="I18" s="146">
        <v>9</v>
      </c>
      <c r="J18" s="147" t="s">
        <v>31</v>
      </c>
      <c r="K18" s="147" t="s">
        <v>31</v>
      </c>
      <c r="L18" s="147" t="s">
        <v>31</v>
      </c>
      <c r="M18" s="148"/>
      <c r="N18" s="539"/>
      <c r="O18" s="542"/>
      <c r="P18" s="149" t="s">
        <v>31</v>
      </c>
      <c r="Q18" s="132">
        <v>25</v>
      </c>
      <c r="R18" s="132">
        <v>0</v>
      </c>
      <c r="S18" s="150">
        <v>0</v>
      </c>
      <c r="T18" s="132">
        <f t="shared" si="0"/>
        <v>25</v>
      </c>
      <c r="U18" s="151">
        <v>1</v>
      </c>
      <c r="V18" s="152" t="s">
        <v>56</v>
      </c>
      <c r="W18" s="153"/>
      <c r="X18" s="154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</row>
    <row r="19" spans="1:70" s="137" customFormat="1" ht="15.75" x14ac:dyDescent="0.2">
      <c r="A19" s="138" t="s">
        <v>25</v>
      </c>
      <c r="B19" s="139" t="s">
        <v>73</v>
      </c>
      <c r="C19" s="140" t="s">
        <v>74</v>
      </c>
      <c r="D19" s="141" t="s">
        <v>84</v>
      </c>
      <c r="E19" s="142">
        <v>700</v>
      </c>
      <c r="F19" s="143">
        <v>500</v>
      </c>
      <c r="G19" s="144" t="s">
        <v>85</v>
      </c>
      <c r="H19" s="145" t="s">
        <v>86</v>
      </c>
      <c r="I19" s="146">
        <v>33</v>
      </c>
      <c r="J19" s="147" t="s">
        <v>31</v>
      </c>
      <c r="K19" s="147" t="s">
        <v>31</v>
      </c>
      <c r="L19" s="147" t="s">
        <v>49</v>
      </c>
      <c r="M19" s="148"/>
      <c r="N19" s="539"/>
      <c r="O19" s="542"/>
      <c r="P19" s="155" t="s">
        <v>31</v>
      </c>
      <c r="Q19" s="132">
        <v>19</v>
      </c>
      <c r="R19" s="132">
        <v>4</v>
      </c>
      <c r="S19" s="150">
        <v>0</v>
      </c>
      <c r="T19" s="132">
        <f t="shared" si="0"/>
        <v>23</v>
      </c>
      <c r="U19" s="151">
        <v>2</v>
      </c>
      <c r="V19" s="156" t="s">
        <v>87</v>
      </c>
      <c r="W19" s="157"/>
      <c r="X19" s="154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</row>
    <row r="20" spans="1:70" s="137" customFormat="1" ht="15.75" x14ac:dyDescent="0.2">
      <c r="A20" s="138" t="s">
        <v>25</v>
      </c>
      <c r="B20" s="139" t="s">
        <v>73</v>
      </c>
      <c r="C20" s="140" t="s">
        <v>74</v>
      </c>
      <c r="D20" s="141" t="s">
        <v>88</v>
      </c>
      <c r="E20" s="144">
        <v>4433</v>
      </c>
      <c r="F20" s="158">
        <v>2781</v>
      </c>
      <c r="G20" s="144" t="s">
        <v>89</v>
      </c>
      <c r="H20" s="145" t="s">
        <v>90</v>
      </c>
      <c r="I20" s="146"/>
      <c r="J20" s="147" t="s">
        <v>31</v>
      </c>
      <c r="K20" s="147" t="s">
        <v>31</v>
      </c>
      <c r="L20" s="147" t="s">
        <v>31</v>
      </c>
      <c r="M20" s="159" t="s">
        <v>91</v>
      </c>
      <c r="N20" s="539"/>
      <c r="O20" s="542"/>
      <c r="P20" s="155" t="s">
        <v>31</v>
      </c>
      <c r="Q20" s="132">
        <v>160</v>
      </c>
      <c r="R20" s="132">
        <v>4</v>
      </c>
      <c r="S20" s="150">
        <v>0</v>
      </c>
      <c r="T20" s="132">
        <f t="shared" si="0"/>
        <v>164</v>
      </c>
      <c r="U20" s="151">
        <v>7</v>
      </c>
      <c r="V20" s="160" t="s">
        <v>92</v>
      </c>
      <c r="W20" s="161" t="s">
        <v>46</v>
      </c>
      <c r="X20" s="162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</row>
    <row r="21" spans="1:70" s="137" customFormat="1" ht="15.75" x14ac:dyDescent="0.2">
      <c r="A21" s="138" t="s">
        <v>25</v>
      </c>
      <c r="B21" s="139" t="s">
        <v>73</v>
      </c>
      <c r="C21" s="140" t="s">
        <v>74</v>
      </c>
      <c r="D21" s="163" t="s">
        <v>93</v>
      </c>
      <c r="E21" s="142">
        <v>30</v>
      </c>
      <c r="F21" s="143">
        <v>30</v>
      </c>
      <c r="G21" s="144" t="s">
        <v>94</v>
      </c>
      <c r="H21" s="145" t="s">
        <v>95</v>
      </c>
      <c r="I21" s="146"/>
      <c r="J21" s="147" t="s">
        <v>31</v>
      </c>
      <c r="K21" s="147" t="s">
        <v>31</v>
      </c>
      <c r="L21" s="147" t="s">
        <v>49</v>
      </c>
      <c r="M21" s="148"/>
      <c r="N21" s="539"/>
      <c r="O21" s="542"/>
      <c r="P21" s="155" t="s">
        <v>31</v>
      </c>
      <c r="Q21" s="132">
        <v>3</v>
      </c>
      <c r="R21" s="132">
        <v>0</v>
      </c>
      <c r="S21" s="150">
        <v>0</v>
      </c>
      <c r="T21" s="132">
        <f t="shared" si="0"/>
        <v>3</v>
      </c>
      <c r="U21" s="151">
        <v>1</v>
      </c>
      <c r="V21" s="164" t="s">
        <v>56</v>
      </c>
      <c r="W21" s="153"/>
      <c r="X21" s="154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</row>
    <row r="22" spans="1:70" s="137" customFormat="1" ht="15.75" x14ac:dyDescent="0.2">
      <c r="A22" s="138" t="s">
        <v>25</v>
      </c>
      <c r="B22" s="139" t="s">
        <v>73</v>
      </c>
      <c r="C22" s="140" t="s">
        <v>74</v>
      </c>
      <c r="D22" s="163" t="s">
        <v>96</v>
      </c>
      <c r="E22" s="142">
        <v>137</v>
      </c>
      <c r="F22" s="143">
        <v>75</v>
      </c>
      <c r="G22" s="144" t="s">
        <v>97</v>
      </c>
      <c r="H22" s="144" t="s">
        <v>402</v>
      </c>
      <c r="I22" s="146">
        <v>17</v>
      </c>
      <c r="J22" s="147" t="s">
        <v>31</v>
      </c>
      <c r="K22" s="147" t="s">
        <v>31</v>
      </c>
      <c r="L22" s="147" t="s">
        <v>49</v>
      </c>
      <c r="M22" s="148"/>
      <c r="N22" s="539"/>
      <c r="O22" s="542"/>
      <c r="P22" s="164" t="s">
        <v>31</v>
      </c>
      <c r="Q22" s="132">
        <v>8</v>
      </c>
      <c r="R22" s="132">
        <v>0</v>
      </c>
      <c r="S22" s="150">
        <v>0</v>
      </c>
      <c r="T22" s="132">
        <f t="shared" si="0"/>
        <v>8</v>
      </c>
      <c r="U22" s="151">
        <v>1</v>
      </c>
      <c r="V22" s="164" t="s">
        <v>56</v>
      </c>
      <c r="W22" s="165"/>
      <c r="X22" s="166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</row>
    <row r="23" spans="1:70" s="137" customFormat="1" ht="15.75" x14ac:dyDescent="0.2">
      <c r="A23" s="138" t="s">
        <v>25</v>
      </c>
      <c r="B23" s="139" t="s">
        <v>73</v>
      </c>
      <c r="C23" s="140" t="s">
        <v>74</v>
      </c>
      <c r="D23" s="163" t="s">
        <v>98</v>
      </c>
      <c r="E23" s="167">
        <v>160</v>
      </c>
      <c r="F23" s="143"/>
      <c r="G23" s="144" t="s">
        <v>99</v>
      </c>
      <c r="H23" s="144" t="s">
        <v>100</v>
      </c>
      <c r="I23" s="146">
        <v>2</v>
      </c>
      <c r="J23" s="147" t="s">
        <v>31</v>
      </c>
      <c r="K23" s="147" t="s">
        <v>31</v>
      </c>
      <c r="L23" s="147" t="s">
        <v>49</v>
      </c>
      <c r="M23" s="148"/>
      <c r="N23" s="539"/>
      <c r="O23" s="542"/>
      <c r="P23" s="149" t="s">
        <v>31</v>
      </c>
      <c r="Q23" s="132">
        <v>12</v>
      </c>
      <c r="R23" s="132">
        <v>0</v>
      </c>
      <c r="S23" s="150">
        <v>0</v>
      </c>
      <c r="T23" s="132">
        <f t="shared" si="0"/>
        <v>12</v>
      </c>
      <c r="U23" s="151">
        <v>1</v>
      </c>
      <c r="V23" s="152" t="s">
        <v>56</v>
      </c>
      <c r="W23" s="168"/>
      <c r="X23" s="154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</row>
    <row r="24" spans="1:70" s="137" customFormat="1" ht="15.75" x14ac:dyDescent="0.2">
      <c r="A24" s="138" t="s">
        <v>25</v>
      </c>
      <c r="B24" s="139" t="s">
        <v>73</v>
      </c>
      <c r="C24" s="140" t="s">
        <v>74</v>
      </c>
      <c r="D24" s="163" t="s">
        <v>101</v>
      </c>
      <c r="E24" s="142">
        <v>793</v>
      </c>
      <c r="F24" s="143">
        <v>584</v>
      </c>
      <c r="G24" s="144" t="s">
        <v>102</v>
      </c>
      <c r="H24" s="145" t="s">
        <v>103</v>
      </c>
      <c r="I24" s="146"/>
      <c r="J24" s="147" t="s">
        <v>31</v>
      </c>
      <c r="K24" s="147" t="s">
        <v>31</v>
      </c>
      <c r="L24" s="147" t="s">
        <v>31</v>
      </c>
      <c r="M24" s="148"/>
      <c r="N24" s="539"/>
      <c r="O24" s="542"/>
      <c r="P24" s="149" t="s">
        <v>31</v>
      </c>
      <c r="Q24" s="132">
        <v>34</v>
      </c>
      <c r="R24" s="132">
        <v>4</v>
      </c>
      <c r="S24" s="150">
        <v>0</v>
      </c>
      <c r="T24" s="132">
        <f t="shared" si="0"/>
        <v>38</v>
      </c>
      <c r="U24" s="151">
        <v>2</v>
      </c>
      <c r="V24" s="152" t="s">
        <v>69</v>
      </c>
      <c r="W24" s="153"/>
      <c r="X24" s="154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</row>
    <row r="25" spans="1:70" s="137" customFormat="1" ht="15.75" x14ac:dyDescent="0.2">
      <c r="A25" s="138" t="s">
        <v>25</v>
      </c>
      <c r="B25" s="139" t="s">
        <v>73</v>
      </c>
      <c r="C25" s="140" t="s">
        <v>74</v>
      </c>
      <c r="D25" s="169" t="s">
        <v>104</v>
      </c>
      <c r="E25" s="170">
        <v>534</v>
      </c>
      <c r="F25" s="143">
        <v>534</v>
      </c>
      <c r="G25" s="144" t="s">
        <v>105</v>
      </c>
      <c r="H25" s="145" t="s">
        <v>106</v>
      </c>
      <c r="I25" s="146"/>
      <c r="J25" s="147" t="s">
        <v>31</v>
      </c>
      <c r="K25" s="147" t="s">
        <v>31</v>
      </c>
      <c r="L25" s="147" t="s">
        <v>49</v>
      </c>
      <c r="M25" s="148"/>
      <c r="N25" s="539"/>
      <c r="O25" s="542"/>
      <c r="P25" s="149" t="s">
        <v>31</v>
      </c>
      <c r="Q25" s="132">
        <v>39</v>
      </c>
      <c r="R25" s="132">
        <v>4</v>
      </c>
      <c r="S25" s="150">
        <v>0</v>
      </c>
      <c r="T25" s="132">
        <f t="shared" si="0"/>
        <v>43</v>
      </c>
      <c r="U25" s="151">
        <v>1</v>
      </c>
      <c r="V25" s="152" t="s">
        <v>107</v>
      </c>
      <c r="W25" s="153"/>
      <c r="X25" s="154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</row>
    <row r="26" spans="1:70" s="137" customFormat="1" ht="16.5" thickBot="1" x14ac:dyDescent="0.25">
      <c r="A26" s="171" t="s">
        <v>25</v>
      </c>
      <c r="B26" s="172" t="s">
        <v>73</v>
      </c>
      <c r="C26" s="173" t="s">
        <v>74</v>
      </c>
      <c r="D26" s="174" t="s">
        <v>108</v>
      </c>
      <c r="E26" s="175">
        <v>443</v>
      </c>
      <c r="F26" s="176">
        <v>443</v>
      </c>
      <c r="G26" s="177" t="s">
        <v>109</v>
      </c>
      <c r="H26" s="178" t="s">
        <v>110</v>
      </c>
      <c r="I26" s="179"/>
      <c r="J26" s="180" t="s">
        <v>31</v>
      </c>
      <c r="K26" s="180" t="s">
        <v>31</v>
      </c>
      <c r="L26" s="180" t="s">
        <v>49</v>
      </c>
      <c r="M26" s="181"/>
      <c r="N26" s="540"/>
      <c r="O26" s="543"/>
      <c r="P26" s="182" t="s">
        <v>31</v>
      </c>
      <c r="Q26" s="183">
        <v>19</v>
      </c>
      <c r="R26" s="183">
        <v>4</v>
      </c>
      <c r="S26" s="184">
        <v>0</v>
      </c>
      <c r="T26" s="132">
        <v>23</v>
      </c>
      <c r="U26" s="185">
        <v>1</v>
      </c>
      <c r="V26" s="186" t="s">
        <v>56</v>
      </c>
      <c r="W26" s="187"/>
      <c r="X26" s="188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</row>
    <row r="27" spans="1:70" s="207" customFormat="1" ht="16.5" thickBot="1" x14ac:dyDescent="0.25">
      <c r="A27" s="189" t="s">
        <v>25</v>
      </c>
      <c r="B27" s="190" t="s">
        <v>111</v>
      </c>
      <c r="C27" s="191" t="s">
        <v>111</v>
      </c>
      <c r="D27" s="192" t="s">
        <v>112</v>
      </c>
      <c r="E27" s="193">
        <v>3301</v>
      </c>
      <c r="F27" s="194">
        <v>1200</v>
      </c>
      <c r="G27" s="195" t="s">
        <v>99</v>
      </c>
      <c r="H27" s="196"/>
      <c r="I27" s="197"/>
      <c r="J27" s="198" t="s">
        <v>31</v>
      </c>
      <c r="K27" s="198" t="s">
        <v>31</v>
      </c>
      <c r="L27" s="198" t="s">
        <v>31</v>
      </c>
      <c r="M27" s="544" t="s">
        <v>392</v>
      </c>
      <c r="N27" s="552">
        <v>3</v>
      </c>
      <c r="O27" s="199"/>
      <c r="P27" s="200" t="s">
        <v>31</v>
      </c>
      <c r="Q27" s="201">
        <v>56</v>
      </c>
      <c r="R27" s="201">
        <v>4</v>
      </c>
      <c r="S27" s="202">
        <v>0</v>
      </c>
      <c r="T27" s="201">
        <f t="shared" si="0"/>
        <v>60</v>
      </c>
      <c r="U27" s="203">
        <v>2</v>
      </c>
      <c r="V27" s="204"/>
      <c r="W27" s="205"/>
      <c r="X27" s="206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</row>
    <row r="28" spans="1:70" s="207" customFormat="1" ht="16.5" thickBot="1" x14ac:dyDescent="0.25">
      <c r="A28" s="208" t="s">
        <v>25</v>
      </c>
      <c r="B28" s="209" t="s">
        <v>111</v>
      </c>
      <c r="C28" s="210" t="s">
        <v>111</v>
      </c>
      <c r="D28" s="211" t="s">
        <v>113</v>
      </c>
      <c r="E28" s="212">
        <v>1256</v>
      </c>
      <c r="F28" s="213">
        <v>750</v>
      </c>
      <c r="G28" s="214" t="s">
        <v>99</v>
      </c>
      <c r="H28" s="215" t="s">
        <v>114</v>
      </c>
      <c r="I28" s="216"/>
      <c r="J28" s="217" t="s">
        <v>31</v>
      </c>
      <c r="K28" s="217" t="s">
        <v>31</v>
      </c>
      <c r="L28" s="217" t="s">
        <v>31</v>
      </c>
      <c r="M28" s="545"/>
      <c r="N28" s="553"/>
      <c r="O28" s="218" t="s">
        <v>115</v>
      </c>
      <c r="P28" s="219" t="s">
        <v>31</v>
      </c>
      <c r="Q28" s="220">
        <v>60</v>
      </c>
      <c r="R28" s="220">
        <v>0</v>
      </c>
      <c r="S28" s="221">
        <v>0</v>
      </c>
      <c r="T28" s="201">
        <f t="shared" si="0"/>
        <v>60</v>
      </c>
      <c r="U28" s="222">
        <v>3</v>
      </c>
      <c r="V28" s="223" t="s">
        <v>399</v>
      </c>
      <c r="W28" s="224"/>
      <c r="X28" s="225" t="s">
        <v>405</v>
      </c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</row>
    <row r="29" spans="1:70" s="207" customFormat="1" ht="15.75" x14ac:dyDescent="0.2">
      <c r="A29" s="208" t="s">
        <v>25</v>
      </c>
      <c r="B29" s="209" t="s">
        <v>111</v>
      </c>
      <c r="C29" s="210" t="s">
        <v>111</v>
      </c>
      <c r="D29" s="211" t="s">
        <v>413</v>
      </c>
      <c r="E29" s="212">
        <v>618</v>
      </c>
      <c r="F29" s="226">
        <v>618</v>
      </c>
      <c r="G29" s="214" t="s">
        <v>116</v>
      </c>
      <c r="H29" s="215"/>
      <c r="I29" s="216"/>
      <c r="J29" s="217" t="s">
        <v>31</v>
      </c>
      <c r="K29" s="217" t="s">
        <v>31</v>
      </c>
      <c r="L29" s="217" t="s">
        <v>31</v>
      </c>
      <c r="M29" s="545"/>
      <c r="N29" s="553"/>
      <c r="O29" s="218" t="s">
        <v>389</v>
      </c>
      <c r="P29" s="219" t="s">
        <v>31</v>
      </c>
      <c r="Q29" s="220">
        <v>50</v>
      </c>
      <c r="R29" s="220">
        <v>0</v>
      </c>
      <c r="S29" s="221">
        <v>0</v>
      </c>
      <c r="T29" s="201">
        <f t="shared" si="0"/>
        <v>50</v>
      </c>
      <c r="U29" s="222">
        <v>2</v>
      </c>
      <c r="V29" s="223" t="s">
        <v>117</v>
      </c>
      <c r="W29" s="224"/>
      <c r="X29" s="227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</row>
    <row r="30" spans="1:70" s="238" customFormat="1" ht="15.75" x14ac:dyDescent="0.2">
      <c r="A30" s="228" t="s">
        <v>25</v>
      </c>
      <c r="B30" s="229" t="s">
        <v>124</v>
      </c>
      <c r="C30" s="229" t="s">
        <v>74</v>
      </c>
      <c r="D30" s="230" t="s">
        <v>418</v>
      </c>
      <c r="E30" s="231"/>
      <c r="F30" s="232">
        <v>60</v>
      </c>
      <c r="G30" s="233" t="s">
        <v>118</v>
      </c>
      <c r="H30" s="234"/>
      <c r="I30" s="235"/>
      <c r="J30" s="236" t="s">
        <v>49</v>
      </c>
      <c r="K30" s="236" t="s">
        <v>49</v>
      </c>
      <c r="L30" s="236" t="s">
        <v>49</v>
      </c>
      <c r="M30" s="237"/>
      <c r="N30" s="554"/>
      <c r="O30" s="237"/>
      <c r="P30" s="237" t="s">
        <v>31</v>
      </c>
      <c r="Q30" s="237">
        <v>6</v>
      </c>
      <c r="R30" s="237"/>
      <c r="S30" s="237"/>
      <c r="T30" s="237">
        <f t="shared" si="0"/>
        <v>6</v>
      </c>
      <c r="U30" s="237">
        <v>1</v>
      </c>
      <c r="V30" s="237" t="s">
        <v>56</v>
      </c>
      <c r="W30" s="237"/>
      <c r="X30" s="237" t="s">
        <v>119</v>
      </c>
    </row>
    <row r="31" spans="1:70" ht="31.5" x14ac:dyDescent="0.2">
      <c r="A31" s="537"/>
      <c r="B31" s="537"/>
      <c r="C31" s="537"/>
      <c r="D31" s="239"/>
      <c r="E31" s="240">
        <f>SUM(E4:E30)</f>
        <v>46933</v>
      </c>
      <c r="F31" s="241"/>
      <c r="G31" s="242"/>
      <c r="H31" s="243"/>
      <c r="I31" s="243"/>
      <c r="J31" s="242"/>
      <c r="K31" s="242"/>
      <c r="L31" s="242"/>
      <c r="M31" s="244" t="s">
        <v>120</v>
      </c>
      <c r="N31" s="245">
        <f>SUM(N4:N30)</f>
        <v>15</v>
      </c>
      <c r="O31" s="244"/>
      <c r="P31" s="242" t="s">
        <v>121</v>
      </c>
      <c r="Q31" s="246">
        <f>SUM(Q4:Q30)</f>
        <v>2197</v>
      </c>
      <c r="R31" s="246">
        <f>SUM(R4:R30)</f>
        <v>50</v>
      </c>
      <c r="S31" s="246">
        <f>SUM(S4:S30)</f>
        <v>100</v>
      </c>
      <c r="T31" s="246">
        <f>SUM(T4:T30)</f>
        <v>2347</v>
      </c>
      <c r="U31" s="246">
        <f>SUM(U4:U30)</f>
        <v>77.5</v>
      </c>
      <c r="V31" s="73"/>
      <c r="W31" s="73"/>
      <c r="X31" s="247"/>
    </row>
    <row r="32" spans="1:70" ht="15.75" x14ac:dyDescent="0.2">
      <c r="A32" s="555"/>
      <c r="B32" s="555"/>
      <c r="C32" s="555"/>
      <c r="D32" s="555"/>
      <c r="E32" s="555"/>
      <c r="F32" s="555"/>
      <c r="G32" s="555"/>
      <c r="H32" s="555"/>
      <c r="I32" s="555"/>
      <c r="J32" s="555"/>
      <c r="K32" s="555"/>
      <c r="L32" s="555"/>
      <c r="M32" s="555"/>
      <c r="N32" s="555"/>
      <c r="O32" s="555"/>
      <c r="P32" s="555"/>
      <c r="Q32" s="555"/>
      <c r="R32" s="555"/>
      <c r="S32" s="555"/>
      <c r="T32" s="555"/>
      <c r="U32" s="555"/>
      <c r="V32" s="555"/>
    </row>
    <row r="33" spans="1:70" s="263" customFormat="1" ht="15.75" x14ac:dyDescent="0.25">
      <c r="A33" s="248" t="s">
        <v>133</v>
      </c>
      <c r="B33" s="249" t="s">
        <v>133</v>
      </c>
      <c r="C33" s="249" t="s">
        <v>73</v>
      </c>
      <c r="D33" s="250" t="s">
        <v>222</v>
      </c>
      <c r="E33" s="251">
        <v>5210</v>
      </c>
      <c r="F33" s="252">
        <v>4600</v>
      </c>
      <c r="G33" s="253" t="s">
        <v>126</v>
      </c>
      <c r="H33" s="254" t="s">
        <v>223</v>
      </c>
      <c r="I33" s="255" t="s">
        <v>144</v>
      </c>
      <c r="J33" s="256" t="s">
        <v>31</v>
      </c>
      <c r="K33" s="256" t="s">
        <v>31</v>
      </c>
      <c r="L33" s="256" t="s">
        <v>31</v>
      </c>
      <c r="M33" s="571" t="s">
        <v>351</v>
      </c>
      <c r="N33" s="574">
        <v>4</v>
      </c>
      <c r="O33" s="503" t="s">
        <v>358</v>
      </c>
      <c r="P33" s="257" t="s">
        <v>31</v>
      </c>
      <c r="Q33" s="253">
        <v>191.66666666666669</v>
      </c>
      <c r="R33" s="254">
        <v>4</v>
      </c>
      <c r="S33" s="254">
        <v>40</v>
      </c>
      <c r="T33" s="258">
        <f t="shared" ref="T33:T43" si="1">S33+R33+Q33</f>
        <v>235.66666666666669</v>
      </c>
      <c r="U33" s="259">
        <f t="shared" ref="U33:U41" si="2">T33/8/5</f>
        <v>5.8916666666666675</v>
      </c>
      <c r="V33" s="260" t="s">
        <v>344</v>
      </c>
      <c r="W33" s="261" t="s">
        <v>328</v>
      </c>
      <c r="X33" s="262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</row>
    <row r="34" spans="1:70" s="263" customFormat="1" ht="15.75" x14ac:dyDescent="0.25">
      <c r="A34" s="248" t="s">
        <v>133</v>
      </c>
      <c r="B34" s="249" t="s">
        <v>133</v>
      </c>
      <c r="C34" s="249" t="s">
        <v>73</v>
      </c>
      <c r="D34" s="250" t="s">
        <v>158</v>
      </c>
      <c r="E34" s="251">
        <v>1240</v>
      </c>
      <c r="F34" s="252">
        <v>1240</v>
      </c>
      <c r="G34" s="253" t="s">
        <v>126</v>
      </c>
      <c r="H34" s="254"/>
      <c r="I34" s="255"/>
      <c r="J34" s="256" t="s">
        <v>31</v>
      </c>
      <c r="K34" s="256" t="s">
        <v>31</v>
      </c>
      <c r="L34" s="256" t="s">
        <v>31</v>
      </c>
      <c r="M34" s="572"/>
      <c r="N34" s="575"/>
      <c r="O34" s="504"/>
      <c r="P34" s="257" t="s">
        <v>31</v>
      </c>
      <c r="Q34" s="253">
        <v>51.666666666666671</v>
      </c>
      <c r="R34" s="254">
        <v>0</v>
      </c>
      <c r="S34" s="254">
        <v>0</v>
      </c>
      <c r="T34" s="258">
        <f t="shared" si="1"/>
        <v>51.666666666666671</v>
      </c>
      <c r="U34" s="259">
        <f t="shared" si="2"/>
        <v>1.2916666666666667</v>
      </c>
      <c r="V34" s="260"/>
      <c r="W34" s="264"/>
      <c r="X34" s="262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</row>
    <row r="35" spans="1:70" s="263" customFormat="1" ht="30" customHeight="1" x14ac:dyDescent="0.25">
      <c r="A35" s="248" t="s">
        <v>133</v>
      </c>
      <c r="B35" s="249" t="s">
        <v>133</v>
      </c>
      <c r="C35" s="249" t="s">
        <v>73</v>
      </c>
      <c r="D35" s="250" t="s">
        <v>274</v>
      </c>
      <c r="E35" s="251">
        <v>2460</v>
      </c>
      <c r="F35" s="252">
        <v>2100</v>
      </c>
      <c r="G35" s="253" t="s">
        <v>126</v>
      </c>
      <c r="H35" s="254"/>
      <c r="I35" s="255"/>
      <c r="J35" s="256" t="s">
        <v>31</v>
      </c>
      <c r="K35" s="256" t="s">
        <v>31</v>
      </c>
      <c r="L35" s="256" t="s">
        <v>31</v>
      </c>
      <c r="M35" s="573"/>
      <c r="N35" s="576"/>
      <c r="O35" s="505"/>
      <c r="P35" s="257" t="s">
        <v>31</v>
      </c>
      <c r="Q35" s="253">
        <v>87.5</v>
      </c>
      <c r="R35" s="254">
        <v>0</v>
      </c>
      <c r="S35" s="254">
        <v>0</v>
      </c>
      <c r="T35" s="258">
        <f t="shared" si="1"/>
        <v>87.5</v>
      </c>
      <c r="U35" s="259">
        <f t="shared" si="2"/>
        <v>2.1875</v>
      </c>
      <c r="V35" s="260" t="s">
        <v>329</v>
      </c>
      <c r="W35" s="261" t="s">
        <v>328</v>
      </c>
      <c r="X35" s="262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</row>
    <row r="36" spans="1:70" s="278" customFormat="1" ht="31.5" x14ac:dyDescent="0.25">
      <c r="A36" s="248" t="s">
        <v>133</v>
      </c>
      <c r="B36" s="265" t="s">
        <v>133</v>
      </c>
      <c r="C36" s="265" t="s">
        <v>169</v>
      </c>
      <c r="D36" s="266" t="s">
        <v>280</v>
      </c>
      <c r="E36" s="267">
        <v>12668</v>
      </c>
      <c r="F36" s="268">
        <v>9340</v>
      </c>
      <c r="G36" s="269" t="s">
        <v>182</v>
      </c>
      <c r="H36" s="270" t="s">
        <v>281</v>
      </c>
      <c r="I36" s="271" t="s">
        <v>282</v>
      </c>
      <c r="J36" s="272" t="s">
        <v>31</v>
      </c>
      <c r="K36" s="272" t="s">
        <v>31</v>
      </c>
      <c r="L36" s="272" t="s">
        <v>31</v>
      </c>
      <c r="M36" s="524" t="s">
        <v>359</v>
      </c>
      <c r="N36" s="531">
        <v>4</v>
      </c>
      <c r="O36" s="534" t="s">
        <v>360</v>
      </c>
      <c r="P36" s="273" t="s">
        <v>31</v>
      </c>
      <c r="Q36" s="269">
        <v>389.16666666666663</v>
      </c>
      <c r="R36" s="270">
        <v>4</v>
      </c>
      <c r="S36" s="270">
        <v>40</v>
      </c>
      <c r="T36" s="274">
        <f t="shared" si="1"/>
        <v>433.16666666666663</v>
      </c>
      <c r="U36" s="275">
        <f t="shared" si="2"/>
        <v>10.829166666666666</v>
      </c>
      <c r="V36" s="275" t="s">
        <v>330</v>
      </c>
      <c r="W36" s="276" t="s">
        <v>396</v>
      </c>
      <c r="X36" s="277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</row>
    <row r="37" spans="1:70" s="278" customFormat="1" ht="15.75" x14ac:dyDescent="0.25">
      <c r="A37" s="248" t="s">
        <v>133</v>
      </c>
      <c r="B37" s="265" t="s">
        <v>133</v>
      </c>
      <c r="C37" s="265" t="s">
        <v>169</v>
      </c>
      <c r="D37" s="266" t="s">
        <v>177</v>
      </c>
      <c r="E37" s="267">
        <v>3707</v>
      </c>
      <c r="F37" s="268">
        <v>3707</v>
      </c>
      <c r="G37" s="269" t="s">
        <v>178</v>
      </c>
      <c r="H37" s="270" t="s">
        <v>179</v>
      </c>
      <c r="I37" s="271" t="s">
        <v>180</v>
      </c>
      <c r="J37" s="272" t="s">
        <v>31</v>
      </c>
      <c r="K37" s="272" t="s">
        <v>31</v>
      </c>
      <c r="L37" s="272" t="s">
        <v>31</v>
      </c>
      <c r="M37" s="525"/>
      <c r="N37" s="532"/>
      <c r="O37" s="535"/>
      <c r="P37" s="273" t="s">
        <v>31</v>
      </c>
      <c r="Q37" s="269">
        <v>195.10526315789474</v>
      </c>
      <c r="R37" s="270">
        <v>4</v>
      </c>
      <c r="S37" s="270">
        <v>0</v>
      </c>
      <c r="T37" s="274">
        <f t="shared" si="1"/>
        <v>199.10526315789474</v>
      </c>
      <c r="U37" s="275">
        <f t="shared" si="2"/>
        <v>4.9776315789473689</v>
      </c>
      <c r="V37" s="275" t="s">
        <v>336</v>
      </c>
      <c r="W37" s="279" t="s">
        <v>46</v>
      </c>
      <c r="X37" s="277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</row>
    <row r="38" spans="1:70" s="278" customFormat="1" ht="15.75" x14ac:dyDescent="0.25">
      <c r="A38" s="248" t="s">
        <v>133</v>
      </c>
      <c r="B38" s="265" t="s">
        <v>133</v>
      </c>
      <c r="C38" s="265" t="s">
        <v>169</v>
      </c>
      <c r="D38" s="266" t="s">
        <v>150</v>
      </c>
      <c r="E38" s="267">
        <v>1050</v>
      </c>
      <c r="F38" s="268">
        <v>720</v>
      </c>
      <c r="G38" s="269" t="s">
        <v>151</v>
      </c>
      <c r="H38" s="270" t="s">
        <v>152</v>
      </c>
      <c r="I38" s="271" t="s">
        <v>153</v>
      </c>
      <c r="J38" s="272" t="s">
        <v>31</v>
      </c>
      <c r="K38" s="272" t="s">
        <v>31</v>
      </c>
      <c r="L38" s="272" t="s">
        <v>31</v>
      </c>
      <c r="M38" s="525"/>
      <c r="N38" s="532"/>
      <c r="O38" s="535"/>
      <c r="P38" s="273" t="s">
        <v>31</v>
      </c>
      <c r="Q38" s="269">
        <v>37.89473684210526</v>
      </c>
      <c r="R38" s="270">
        <v>4</v>
      </c>
      <c r="S38" s="270">
        <v>0</v>
      </c>
      <c r="T38" s="274">
        <f t="shared" si="1"/>
        <v>41.89473684210526</v>
      </c>
      <c r="U38" s="275">
        <f t="shared" si="2"/>
        <v>1.0473684210526315</v>
      </c>
      <c r="V38" s="275"/>
      <c r="W38" s="280"/>
      <c r="X38" s="277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</row>
    <row r="39" spans="1:70" s="278" customFormat="1" ht="15.75" x14ac:dyDescent="0.25">
      <c r="A39" s="248" t="s">
        <v>133</v>
      </c>
      <c r="B39" s="265" t="s">
        <v>133</v>
      </c>
      <c r="C39" s="265" t="s">
        <v>169</v>
      </c>
      <c r="D39" s="266" t="s">
        <v>167</v>
      </c>
      <c r="E39" s="267">
        <v>1444</v>
      </c>
      <c r="F39" s="268">
        <v>1412</v>
      </c>
      <c r="G39" s="269" t="s">
        <v>168</v>
      </c>
      <c r="H39" s="270" t="s">
        <v>169</v>
      </c>
      <c r="I39" s="271" t="s">
        <v>137</v>
      </c>
      <c r="J39" s="272" t="s">
        <v>31</v>
      </c>
      <c r="K39" s="272" t="s">
        <v>31</v>
      </c>
      <c r="L39" s="272" t="s">
        <v>31</v>
      </c>
      <c r="M39" s="525"/>
      <c r="N39" s="532"/>
      <c r="O39" s="535"/>
      <c r="P39" s="273" t="s">
        <v>31</v>
      </c>
      <c r="Q39" s="269">
        <v>74.315789473684205</v>
      </c>
      <c r="R39" s="270">
        <v>4</v>
      </c>
      <c r="S39" s="270">
        <v>0</v>
      </c>
      <c r="T39" s="274">
        <f t="shared" si="1"/>
        <v>78.315789473684205</v>
      </c>
      <c r="U39" s="275">
        <f t="shared" si="2"/>
        <v>1.9578947368421051</v>
      </c>
      <c r="V39" s="281"/>
      <c r="W39" s="280"/>
      <c r="X39" s="277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</row>
    <row r="40" spans="1:70" s="278" customFormat="1" ht="15.75" x14ac:dyDescent="0.25">
      <c r="A40" s="248" t="s">
        <v>133</v>
      </c>
      <c r="B40" s="265" t="s">
        <v>133</v>
      </c>
      <c r="C40" s="265" t="s">
        <v>169</v>
      </c>
      <c r="D40" s="266" t="s">
        <v>271</v>
      </c>
      <c r="E40" s="267">
        <v>189</v>
      </c>
      <c r="F40" s="268">
        <v>189</v>
      </c>
      <c r="G40" s="269" t="s">
        <v>272</v>
      </c>
      <c r="H40" s="270" t="s">
        <v>273</v>
      </c>
      <c r="I40" s="271"/>
      <c r="J40" s="272" t="s">
        <v>31</v>
      </c>
      <c r="K40" s="272" t="s">
        <v>31</v>
      </c>
      <c r="L40" s="272" t="s">
        <v>31</v>
      </c>
      <c r="M40" s="525"/>
      <c r="N40" s="532"/>
      <c r="O40" s="535"/>
      <c r="P40" s="273" t="s">
        <v>31</v>
      </c>
      <c r="Q40" s="269">
        <v>9.9473684210526319</v>
      </c>
      <c r="R40" s="270">
        <v>0</v>
      </c>
      <c r="S40" s="270">
        <v>0</v>
      </c>
      <c r="T40" s="274">
        <f t="shared" si="1"/>
        <v>9.9473684210526319</v>
      </c>
      <c r="U40" s="275">
        <f t="shared" si="2"/>
        <v>0.24868421052631579</v>
      </c>
      <c r="V40" s="281"/>
      <c r="W40" s="280"/>
      <c r="X40" s="277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</row>
    <row r="41" spans="1:70" s="278" customFormat="1" ht="15.75" x14ac:dyDescent="0.25">
      <c r="A41" s="248" t="s">
        <v>133</v>
      </c>
      <c r="B41" s="265" t="s">
        <v>124</v>
      </c>
      <c r="C41" s="265" t="s">
        <v>169</v>
      </c>
      <c r="D41" s="266" t="s">
        <v>181</v>
      </c>
      <c r="E41" s="267">
        <v>478</v>
      </c>
      <c r="F41" s="268">
        <v>166</v>
      </c>
      <c r="G41" s="269" t="s">
        <v>182</v>
      </c>
      <c r="H41" s="270"/>
      <c r="I41" s="271"/>
      <c r="J41" s="272" t="s">
        <v>31</v>
      </c>
      <c r="K41" s="272" t="s">
        <v>31</v>
      </c>
      <c r="L41" s="272" t="s">
        <v>31</v>
      </c>
      <c r="M41" s="526"/>
      <c r="N41" s="533"/>
      <c r="O41" s="536"/>
      <c r="P41" s="273" t="s">
        <v>31</v>
      </c>
      <c r="Q41" s="269">
        <v>6.9166666666666661</v>
      </c>
      <c r="R41" s="270">
        <v>0</v>
      </c>
      <c r="S41" s="270">
        <v>0</v>
      </c>
      <c r="T41" s="274">
        <f t="shared" si="1"/>
        <v>6.9166666666666661</v>
      </c>
      <c r="U41" s="275">
        <f t="shared" si="2"/>
        <v>0.17291666666666666</v>
      </c>
      <c r="V41" s="281"/>
      <c r="W41" s="280"/>
      <c r="X41" s="277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</row>
    <row r="42" spans="1:70" s="278" customFormat="1" ht="15.75" x14ac:dyDescent="0.25">
      <c r="A42" s="248" t="s">
        <v>133</v>
      </c>
      <c r="B42" s="265" t="s">
        <v>124</v>
      </c>
      <c r="C42" s="265"/>
      <c r="D42" s="266" t="s">
        <v>419</v>
      </c>
      <c r="E42" s="271">
        <v>1300</v>
      </c>
      <c r="F42" s="268"/>
      <c r="G42" s="269" t="s">
        <v>420</v>
      </c>
      <c r="H42" s="270"/>
      <c r="I42" s="271"/>
      <c r="J42" s="282" t="s">
        <v>31</v>
      </c>
      <c r="K42" s="282" t="s">
        <v>31</v>
      </c>
      <c r="L42" s="282" t="s">
        <v>31</v>
      </c>
      <c r="M42" s="458" t="s">
        <v>361</v>
      </c>
      <c r="N42" s="461">
        <v>3</v>
      </c>
      <c r="O42" s="464" t="s">
        <v>404</v>
      </c>
      <c r="P42" s="273" t="s">
        <v>49</v>
      </c>
      <c r="Q42" s="269"/>
      <c r="R42" s="270"/>
      <c r="S42" s="270"/>
      <c r="T42" s="274"/>
      <c r="U42" s="275"/>
      <c r="V42" s="281"/>
      <c r="W42" s="280"/>
      <c r="X42" s="279" t="s">
        <v>428</v>
      </c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</row>
    <row r="43" spans="1:70" s="294" customFormat="1" ht="15.75" x14ac:dyDescent="0.2">
      <c r="A43" s="248" t="s">
        <v>133</v>
      </c>
      <c r="B43" s="283" t="s">
        <v>133</v>
      </c>
      <c r="C43" s="283" t="s">
        <v>318</v>
      </c>
      <c r="D43" s="284" t="s">
        <v>161</v>
      </c>
      <c r="E43" s="285">
        <v>2365</v>
      </c>
      <c r="F43" s="286">
        <v>1572</v>
      </c>
      <c r="G43" s="287" t="s">
        <v>126</v>
      </c>
      <c r="H43" s="288" t="s">
        <v>162</v>
      </c>
      <c r="I43" s="289" t="s">
        <v>163</v>
      </c>
      <c r="J43" s="290" t="s">
        <v>31</v>
      </c>
      <c r="K43" s="290" t="s">
        <v>31</v>
      </c>
      <c r="L43" s="290" t="s">
        <v>31</v>
      </c>
      <c r="M43" s="459"/>
      <c r="N43" s="462"/>
      <c r="O43" s="465"/>
      <c r="P43" s="290" t="s">
        <v>31</v>
      </c>
      <c r="Q43" s="287">
        <v>82.73684210526315</v>
      </c>
      <c r="R43" s="288">
        <v>4</v>
      </c>
      <c r="S43" s="288">
        <v>0</v>
      </c>
      <c r="T43" s="291">
        <f t="shared" si="1"/>
        <v>86.73684210526315</v>
      </c>
      <c r="U43" s="292">
        <f>T43/8/5</f>
        <v>2.1684210526315786</v>
      </c>
      <c r="V43" s="293"/>
      <c r="W43" s="248"/>
      <c r="X43" s="248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</row>
    <row r="44" spans="1:70" s="294" customFormat="1" ht="15.75" x14ac:dyDescent="0.2">
      <c r="A44" s="248" t="s">
        <v>133</v>
      </c>
      <c r="B44" s="283" t="s">
        <v>124</v>
      </c>
      <c r="C44" s="283"/>
      <c r="D44" s="284" t="s">
        <v>421</v>
      </c>
      <c r="E44" s="289">
        <v>75</v>
      </c>
      <c r="F44" s="286"/>
      <c r="G44" s="287" t="s">
        <v>422</v>
      </c>
      <c r="H44" s="288"/>
      <c r="I44" s="289"/>
      <c r="J44" s="290" t="s">
        <v>31</v>
      </c>
      <c r="K44" s="290" t="s">
        <v>31</v>
      </c>
      <c r="L44" s="290" t="s">
        <v>31</v>
      </c>
      <c r="M44" s="459"/>
      <c r="N44" s="462"/>
      <c r="O44" s="465"/>
      <c r="P44" s="290" t="s">
        <v>49</v>
      </c>
      <c r="Q44" s="287"/>
      <c r="R44" s="288"/>
      <c r="S44" s="288"/>
      <c r="T44" s="291"/>
      <c r="U44" s="292"/>
      <c r="V44" s="293"/>
      <c r="W44" s="248"/>
      <c r="X44" s="279" t="s">
        <v>427</v>
      </c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</row>
    <row r="45" spans="1:70" s="294" customFormat="1" ht="15.75" x14ac:dyDescent="0.2">
      <c r="A45" s="248" t="s">
        <v>133</v>
      </c>
      <c r="B45" s="283" t="s">
        <v>124</v>
      </c>
      <c r="C45" s="283" t="s">
        <v>318</v>
      </c>
      <c r="D45" s="284" t="s">
        <v>125</v>
      </c>
      <c r="E45" s="285">
        <v>413</v>
      </c>
      <c r="F45" s="286">
        <v>332</v>
      </c>
      <c r="G45" s="287" t="s">
        <v>126</v>
      </c>
      <c r="H45" s="288" t="s">
        <v>127</v>
      </c>
      <c r="I45" s="289" t="s">
        <v>128</v>
      </c>
      <c r="J45" s="290" t="s">
        <v>31</v>
      </c>
      <c r="K45" s="290" t="s">
        <v>31</v>
      </c>
      <c r="L45" s="290" t="s">
        <v>31</v>
      </c>
      <c r="M45" s="459"/>
      <c r="N45" s="462"/>
      <c r="O45" s="465"/>
      <c r="P45" s="290" t="s">
        <v>31</v>
      </c>
      <c r="Q45" s="287">
        <v>12.769230769230768</v>
      </c>
      <c r="R45" s="288">
        <v>0</v>
      </c>
      <c r="S45" s="288">
        <v>0</v>
      </c>
      <c r="T45" s="291">
        <f t="shared" ref="T45:T67" si="3">S45+R45+Q45</f>
        <v>12.769230769230768</v>
      </c>
      <c r="U45" s="292">
        <f t="shared" ref="U45:U65" si="4">T45/8/5</f>
        <v>0.31923076923076921</v>
      </c>
      <c r="V45" s="293"/>
      <c r="W45" s="248"/>
      <c r="X45" s="248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</row>
    <row r="46" spans="1:70" s="294" customFormat="1" ht="15.75" x14ac:dyDescent="0.2">
      <c r="A46" s="248" t="s">
        <v>133</v>
      </c>
      <c r="B46" s="283" t="s">
        <v>133</v>
      </c>
      <c r="C46" s="283" t="s">
        <v>318</v>
      </c>
      <c r="D46" s="284" t="s">
        <v>393</v>
      </c>
      <c r="E46" s="285">
        <v>692</v>
      </c>
      <c r="F46" s="286">
        <v>675</v>
      </c>
      <c r="G46" s="287" t="s">
        <v>157</v>
      </c>
      <c r="H46" s="288"/>
      <c r="I46" s="289"/>
      <c r="J46" s="290" t="s">
        <v>31</v>
      </c>
      <c r="K46" s="290" t="s">
        <v>31</v>
      </c>
      <c r="L46" s="290" t="s">
        <v>31</v>
      </c>
      <c r="M46" s="459"/>
      <c r="N46" s="462"/>
      <c r="O46" s="465"/>
      <c r="P46" s="290" t="s">
        <v>31</v>
      </c>
      <c r="Q46" s="287">
        <v>35.526315789473685</v>
      </c>
      <c r="R46" s="288">
        <v>4</v>
      </c>
      <c r="S46" s="288">
        <v>0</v>
      </c>
      <c r="T46" s="291">
        <f t="shared" si="3"/>
        <v>39.526315789473685</v>
      </c>
      <c r="U46" s="292">
        <f t="shared" si="4"/>
        <v>0.98815789473684212</v>
      </c>
      <c r="V46" s="293"/>
      <c r="W46" s="248"/>
      <c r="X46" s="248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</row>
    <row r="47" spans="1:70" s="294" customFormat="1" ht="15.75" x14ac:dyDescent="0.2">
      <c r="A47" s="248" t="s">
        <v>133</v>
      </c>
      <c r="B47" s="283" t="s">
        <v>160</v>
      </c>
      <c r="C47" s="283" t="s">
        <v>318</v>
      </c>
      <c r="D47" s="284" t="s">
        <v>414</v>
      </c>
      <c r="E47" s="285">
        <v>3650</v>
      </c>
      <c r="F47" s="286">
        <v>290</v>
      </c>
      <c r="G47" s="287" t="s">
        <v>159</v>
      </c>
      <c r="H47" s="288"/>
      <c r="I47" s="289"/>
      <c r="J47" s="290" t="s">
        <v>31</v>
      </c>
      <c r="K47" s="290" t="s">
        <v>31</v>
      </c>
      <c r="L47" s="290" t="s">
        <v>31</v>
      </c>
      <c r="M47" s="459"/>
      <c r="N47" s="462"/>
      <c r="O47" s="465"/>
      <c r="P47" s="290" t="s">
        <v>31</v>
      </c>
      <c r="Q47" s="287">
        <v>11.153846153846153</v>
      </c>
      <c r="R47" s="288">
        <v>0</v>
      </c>
      <c r="S47" s="288">
        <v>0</v>
      </c>
      <c r="T47" s="291">
        <f t="shared" si="3"/>
        <v>11.153846153846153</v>
      </c>
      <c r="U47" s="292">
        <f t="shared" si="4"/>
        <v>0.27884615384615385</v>
      </c>
      <c r="V47" s="293"/>
      <c r="W47" s="248"/>
      <c r="X47" s="248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</row>
    <row r="48" spans="1:70" s="294" customFormat="1" ht="15.75" x14ac:dyDescent="0.2">
      <c r="A48" s="248" t="s">
        <v>133</v>
      </c>
      <c r="B48" s="283" t="s">
        <v>133</v>
      </c>
      <c r="C48" s="283" t="s">
        <v>318</v>
      </c>
      <c r="D48" s="284" t="s">
        <v>164</v>
      </c>
      <c r="E48" s="285">
        <v>953</v>
      </c>
      <c r="F48" s="286">
        <v>862</v>
      </c>
      <c r="G48" s="287" t="s">
        <v>165</v>
      </c>
      <c r="H48" s="288" t="s">
        <v>166</v>
      </c>
      <c r="I48" s="289">
        <v>5</v>
      </c>
      <c r="J48" s="290" t="s">
        <v>31</v>
      </c>
      <c r="K48" s="290" t="s">
        <v>31</v>
      </c>
      <c r="L48" s="290" t="s">
        <v>31</v>
      </c>
      <c r="M48" s="459"/>
      <c r="N48" s="462"/>
      <c r="O48" s="465"/>
      <c r="P48" s="290" t="s">
        <v>31</v>
      </c>
      <c r="Q48" s="287">
        <v>45.368421052631582</v>
      </c>
      <c r="R48" s="288">
        <v>4</v>
      </c>
      <c r="S48" s="288">
        <v>0</v>
      </c>
      <c r="T48" s="291">
        <f t="shared" si="3"/>
        <v>49.368421052631582</v>
      </c>
      <c r="U48" s="292">
        <f t="shared" si="4"/>
        <v>1.2342105263157896</v>
      </c>
      <c r="V48" s="295"/>
      <c r="W48" s="248"/>
      <c r="X48" s="248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</row>
    <row r="49" spans="1:70" s="294" customFormat="1" ht="15.75" x14ac:dyDescent="0.2">
      <c r="A49" s="248" t="s">
        <v>133</v>
      </c>
      <c r="B49" s="283" t="s">
        <v>133</v>
      </c>
      <c r="C49" s="283" t="s">
        <v>318</v>
      </c>
      <c r="D49" s="284" t="s">
        <v>290</v>
      </c>
      <c r="E49" s="285">
        <v>2700</v>
      </c>
      <c r="F49" s="286">
        <v>2700</v>
      </c>
      <c r="G49" s="287" t="s">
        <v>291</v>
      </c>
      <c r="H49" s="288"/>
      <c r="I49" s="289"/>
      <c r="J49" s="290" t="s">
        <v>31</v>
      </c>
      <c r="K49" s="290" t="s">
        <v>31</v>
      </c>
      <c r="L49" s="290" t="s">
        <v>31</v>
      </c>
      <c r="M49" s="459"/>
      <c r="N49" s="462"/>
      <c r="O49" s="465"/>
      <c r="P49" s="290" t="s">
        <v>31</v>
      </c>
      <c r="Q49" s="287">
        <v>142.10526315789474</v>
      </c>
      <c r="R49" s="288">
        <v>4</v>
      </c>
      <c r="S49" s="288">
        <v>0</v>
      </c>
      <c r="T49" s="291">
        <f t="shared" si="3"/>
        <v>146.10526315789474</v>
      </c>
      <c r="U49" s="292">
        <f t="shared" si="4"/>
        <v>3.6526315789473687</v>
      </c>
      <c r="V49" s="295" t="s">
        <v>345</v>
      </c>
      <c r="W49" s="248"/>
      <c r="X49" s="248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</row>
    <row r="50" spans="1:70" s="294" customFormat="1" ht="15.75" x14ac:dyDescent="0.2">
      <c r="A50" s="248" t="s">
        <v>133</v>
      </c>
      <c r="B50" s="283" t="s">
        <v>309</v>
      </c>
      <c r="C50" s="283" t="s">
        <v>318</v>
      </c>
      <c r="D50" s="284" t="s">
        <v>423</v>
      </c>
      <c r="E50" s="285">
        <v>120</v>
      </c>
      <c r="F50" s="286">
        <v>120</v>
      </c>
      <c r="G50" s="287" t="s">
        <v>165</v>
      </c>
      <c r="H50" s="288"/>
      <c r="I50" s="289"/>
      <c r="J50" s="290" t="s">
        <v>31</v>
      </c>
      <c r="K50" s="290" t="s">
        <v>31</v>
      </c>
      <c r="L50" s="290" t="s">
        <v>31</v>
      </c>
      <c r="M50" s="460"/>
      <c r="N50" s="463"/>
      <c r="O50" s="466"/>
      <c r="P50" s="290" t="s">
        <v>31</v>
      </c>
      <c r="Q50" s="287">
        <v>6.3157894736842106</v>
      </c>
      <c r="R50" s="288">
        <v>0</v>
      </c>
      <c r="S50" s="288">
        <v>0</v>
      </c>
      <c r="T50" s="291">
        <f t="shared" si="3"/>
        <v>6.3157894736842106</v>
      </c>
      <c r="U50" s="292">
        <f t="shared" si="4"/>
        <v>0.15789473684210525</v>
      </c>
      <c r="V50" s="295"/>
      <c r="W50" s="248"/>
      <c r="X50" s="248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</row>
    <row r="51" spans="1:70" s="310" customFormat="1" ht="15.75" x14ac:dyDescent="0.25">
      <c r="A51" s="248" t="s">
        <v>133</v>
      </c>
      <c r="B51" s="296" t="s">
        <v>133</v>
      </c>
      <c r="C51" s="296" t="s">
        <v>317</v>
      </c>
      <c r="D51" s="297" t="s">
        <v>224</v>
      </c>
      <c r="E51" s="298">
        <v>2445</v>
      </c>
      <c r="F51" s="299">
        <v>1874</v>
      </c>
      <c r="G51" s="300" t="s">
        <v>225</v>
      </c>
      <c r="H51" s="301" t="s">
        <v>226</v>
      </c>
      <c r="I51" s="302"/>
      <c r="J51" s="303" t="s">
        <v>31</v>
      </c>
      <c r="K51" s="303" t="s">
        <v>31</v>
      </c>
      <c r="L51" s="303" t="s">
        <v>31</v>
      </c>
      <c r="M51" s="492" t="s">
        <v>362</v>
      </c>
      <c r="N51" s="568">
        <v>2</v>
      </c>
      <c r="O51" s="528" t="s">
        <v>365</v>
      </c>
      <c r="P51" s="304" t="s">
        <v>31</v>
      </c>
      <c r="Q51" s="300">
        <v>98.631578947368425</v>
      </c>
      <c r="R51" s="301">
        <v>4</v>
      </c>
      <c r="S51" s="301">
        <v>0</v>
      </c>
      <c r="T51" s="305">
        <f t="shared" si="3"/>
        <v>102.63157894736842</v>
      </c>
      <c r="U51" s="306">
        <f t="shared" si="4"/>
        <v>2.5657894736842106</v>
      </c>
      <c r="V51" s="307"/>
      <c r="W51" s="308" t="s">
        <v>46</v>
      </c>
      <c r="X51" s="309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</row>
    <row r="52" spans="1:70" s="310" customFormat="1" ht="15.75" x14ac:dyDescent="0.25">
      <c r="A52" s="248" t="s">
        <v>133</v>
      </c>
      <c r="B52" s="296" t="s">
        <v>133</v>
      </c>
      <c r="C52" s="296" t="s">
        <v>317</v>
      </c>
      <c r="D52" s="297" t="s">
        <v>170</v>
      </c>
      <c r="E52" s="298">
        <v>926</v>
      </c>
      <c r="F52" s="299">
        <v>860</v>
      </c>
      <c r="G52" s="300" t="s">
        <v>171</v>
      </c>
      <c r="H52" s="301" t="s">
        <v>162</v>
      </c>
      <c r="I52" s="302" t="s">
        <v>172</v>
      </c>
      <c r="J52" s="303" t="s">
        <v>31</v>
      </c>
      <c r="K52" s="303" t="s">
        <v>31</v>
      </c>
      <c r="L52" s="303" t="s">
        <v>31</v>
      </c>
      <c r="M52" s="493"/>
      <c r="N52" s="569"/>
      <c r="O52" s="529"/>
      <c r="P52" s="304" t="s">
        <v>31</v>
      </c>
      <c r="Q52" s="300">
        <v>45.263157894736842</v>
      </c>
      <c r="R52" s="301">
        <v>4</v>
      </c>
      <c r="S52" s="301">
        <v>0</v>
      </c>
      <c r="T52" s="305">
        <f t="shared" si="3"/>
        <v>49.263157894736842</v>
      </c>
      <c r="U52" s="306">
        <f t="shared" si="4"/>
        <v>1.2315789473684211</v>
      </c>
      <c r="V52" s="311"/>
      <c r="W52" s="309"/>
      <c r="X52" s="309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</row>
    <row r="53" spans="1:70" s="310" customFormat="1" ht="15.75" x14ac:dyDescent="0.25">
      <c r="A53" s="248" t="s">
        <v>133</v>
      </c>
      <c r="B53" s="296" t="s">
        <v>133</v>
      </c>
      <c r="C53" s="296" t="s">
        <v>317</v>
      </c>
      <c r="D53" s="297" t="s">
        <v>173</v>
      </c>
      <c r="E53" s="298">
        <v>838</v>
      </c>
      <c r="F53" s="299">
        <v>735</v>
      </c>
      <c r="G53" s="300" t="s">
        <v>174</v>
      </c>
      <c r="H53" s="301" t="s">
        <v>175</v>
      </c>
      <c r="I53" s="302" t="s">
        <v>176</v>
      </c>
      <c r="J53" s="303" t="s">
        <v>31</v>
      </c>
      <c r="K53" s="303" t="s">
        <v>31</v>
      </c>
      <c r="L53" s="303" t="s">
        <v>31</v>
      </c>
      <c r="M53" s="493"/>
      <c r="N53" s="569"/>
      <c r="O53" s="529"/>
      <c r="P53" s="304" t="s">
        <v>31</v>
      </c>
      <c r="Q53" s="300">
        <v>38.684210526315788</v>
      </c>
      <c r="R53" s="301">
        <v>4</v>
      </c>
      <c r="S53" s="301">
        <v>0</v>
      </c>
      <c r="T53" s="305">
        <f t="shared" si="3"/>
        <v>42.684210526315788</v>
      </c>
      <c r="U53" s="306">
        <f t="shared" si="4"/>
        <v>1.0671052631578948</v>
      </c>
      <c r="V53" s="311"/>
      <c r="W53" s="309"/>
      <c r="X53" s="309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</row>
    <row r="54" spans="1:70" s="310" customFormat="1" ht="15.75" x14ac:dyDescent="0.25">
      <c r="A54" s="248" t="s">
        <v>133</v>
      </c>
      <c r="B54" s="296" t="s">
        <v>133</v>
      </c>
      <c r="C54" s="296" t="s">
        <v>317</v>
      </c>
      <c r="D54" s="297" t="s">
        <v>154</v>
      </c>
      <c r="E54" s="298">
        <v>20</v>
      </c>
      <c r="F54" s="299">
        <v>20</v>
      </c>
      <c r="G54" s="300" t="s">
        <v>155</v>
      </c>
      <c r="H54" s="301" t="s">
        <v>156</v>
      </c>
      <c r="I54" s="302"/>
      <c r="J54" s="303" t="s">
        <v>31</v>
      </c>
      <c r="K54" s="303" t="s">
        <v>31</v>
      </c>
      <c r="L54" s="303" t="s">
        <v>49</v>
      </c>
      <c r="M54" s="493"/>
      <c r="N54" s="569"/>
      <c r="O54" s="529"/>
      <c r="P54" s="304" t="s">
        <v>31</v>
      </c>
      <c r="Q54" s="300">
        <v>1.0526315789473684</v>
      </c>
      <c r="R54" s="301">
        <v>0</v>
      </c>
      <c r="S54" s="301">
        <v>0</v>
      </c>
      <c r="T54" s="305">
        <f t="shared" si="3"/>
        <v>1.0526315789473684</v>
      </c>
      <c r="U54" s="312">
        <f t="shared" si="4"/>
        <v>2.6315789473684209E-2</v>
      </c>
      <c r="V54" s="311"/>
      <c r="W54" s="309"/>
      <c r="X54" s="309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</row>
    <row r="55" spans="1:70" s="310" customFormat="1" ht="15.75" x14ac:dyDescent="0.25">
      <c r="A55" s="248" t="s">
        <v>133</v>
      </c>
      <c r="B55" s="296" t="s">
        <v>133</v>
      </c>
      <c r="C55" s="296" t="s">
        <v>317</v>
      </c>
      <c r="D55" s="297" t="s">
        <v>129</v>
      </c>
      <c r="E55" s="298">
        <v>341</v>
      </c>
      <c r="F55" s="299">
        <v>224</v>
      </c>
      <c r="G55" s="300" t="s">
        <v>130</v>
      </c>
      <c r="H55" s="301" t="s">
        <v>131</v>
      </c>
      <c r="I55" s="302" t="s">
        <v>132</v>
      </c>
      <c r="J55" s="303" t="s">
        <v>31</v>
      </c>
      <c r="K55" s="303" t="s">
        <v>31</v>
      </c>
      <c r="L55" s="303" t="s">
        <v>31</v>
      </c>
      <c r="M55" s="493"/>
      <c r="N55" s="569"/>
      <c r="O55" s="529"/>
      <c r="P55" s="304" t="s">
        <v>31</v>
      </c>
      <c r="Q55" s="300">
        <v>11.789473684210526</v>
      </c>
      <c r="R55" s="301">
        <v>0</v>
      </c>
      <c r="S55" s="301">
        <v>0</v>
      </c>
      <c r="T55" s="305">
        <f t="shared" si="3"/>
        <v>11.789473684210526</v>
      </c>
      <c r="U55" s="306">
        <f t="shared" si="4"/>
        <v>0.29473684210526313</v>
      </c>
      <c r="V55" s="311"/>
      <c r="W55" s="309"/>
      <c r="X55" s="309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</row>
    <row r="56" spans="1:70" s="310" customFormat="1" ht="15.75" x14ac:dyDescent="0.25">
      <c r="A56" s="248" t="s">
        <v>133</v>
      </c>
      <c r="B56" s="296" t="s">
        <v>133</v>
      </c>
      <c r="C56" s="296" t="s">
        <v>317</v>
      </c>
      <c r="D56" s="297" t="s">
        <v>134</v>
      </c>
      <c r="E56" s="298">
        <v>150</v>
      </c>
      <c r="F56" s="299">
        <v>150</v>
      </c>
      <c r="G56" s="300" t="s">
        <v>135</v>
      </c>
      <c r="H56" s="301" t="s">
        <v>136</v>
      </c>
      <c r="I56" s="302" t="s">
        <v>137</v>
      </c>
      <c r="J56" s="303" t="s">
        <v>31</v>
      </c>
      <c r="K56" s="303" t="s">
        <v>31</v>
      </c>
      <c r="L56" s="303" t="s">
        <v>31</v>
      </c>
      <c r="M56" s="493"/>
      <c r="N56" s="569"/>
      <c r="O56" s="529"/>
      <c r="P56" s="304" t="s">
        <v>31</v>
      </c>
      <c r="Q56" s="300">
        <v>7.8947368421052637</v>
      </c>
      <c r="R56" s="301">
        <v>0</v>
      </c>
      <c r="S56" s="301">
        <v>0</v>
      </c>
      <c r="T56" s="305">
        <f t="shared" si="3"/>
        <v>7.8947368421052637</v>
      </c>
      <c r="U56" s="306">
        <f t="shared" si="4"/>
        <v>0.19736842105263158</v>
      </c>
      <c r="V56" s="311"/>
      <c r="W56" s="309"/>
      <c r="X56" s="309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</row>
    <row r="57" spans="1:70" s="310" customFormat="1" ht="15.75" x14ac:dyDescent="0.25">
      <c r="A57" s="248" t="s">
        <v>133</v>
      </c>
      <c r="B57" s="296" t="s">
        <v>133</v>
      </c>
      <c r="C57" s="296" t="s">
        <v>317</v>
      </c>
      <c r="D57" s="297" t="s">
        <v>297</v>
      </c>
      <c r="E57" s="298">
        <v>632</v>
      </c>
      <c r="F57" s="299">
        <v>632</v>
      </c>
      <c r="G57" s="300" t="s">
        <v>298</v>
      </c>
      <c r="H57" s="301"/>
      <c r="I57" s="302"/>
      <c r="J57" s="303" t="s">
        <v>31</v>
      </c>
      <c r="K57" s="303" t="s">
        <v>31</v>
      </c>
      <c r="L57" s="303" t="s">
        <v>31</v>
      </c>
      <c r="M57" s="493"/>
      <c r="N57" s="569"/>
      <c r="O57" s="529"/>
      <c r="P57" s="304" t="s">
        <v>31</v>
      </c>
      <c r="Q57" s="300">
        <v>33.263157894736842</v>
      </c>
      <c r="R57" s="301">
        <v>4</v>
      </c>
      <c r="S57" s="301">
        <v>0</v>
      </c>
      <c r="T57" s="305">
        <f t="shared" si="3"/>
        <v>37.263157894736842</v>
      </c>
      <c r="U57" s="306">
        <f t="shared" si="4"/>
        <v>0.93157894736842106</v>
      </c>
      <c r="V57" s="311"/>
      <c r="W57" s="309"/>
      <c r="X57" s="309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</row>
    <row r="58" spans="1:70" s="310" customFormat="1" ht="15.75" x14ac:dyDescent="0.25">
      <c r="A58" s="248" t="s">
        <v>133</v>
      </c>
      <c r="B58" s="296" t="s">
        <v>133</v>
      </c>
      <c r="C58" s="296" t="s">
        <v>317</v>
      </c>
      <c r="D58" s="297" t="s">
        <v>320</v>
      </c>
      <c r="E58" s="298">
        <v>490</v>
      </c>
      <c r="F58" s="299">
        <v>482.02</v>
      </c>
      <c r="G58" s="300" t="s">
        <v>303</v>
      </c>
      <c r="H58" s="301" t="s">
        <v>304</v>
      </c>
      <c r="I58" s="302">
        <v>1</v>
      </c>
      <c r="J58" s="303" t="s">
        <v>31</v>
      </c>
      <c r="K58" s="303" t="s">
        <v>31</v>
      </c>
      <c r="L58" s="303" t="s">
        <v>31</v>
      </c>
      <c r="M58" s="493"/>
      <c r="N58" s="569"/>
      <c r="O58" s="529"/>
      <c r="P58" s="304" t="s">
        <v>31</v>
      </c>
      <c r="Q58" s="300">
        <v>25.369473684210526</v>
      </c>
      <c r="R58" s="301">
        <v>4</v>
      </c>
      <c r="S58" s="301">
        <v>0</v>
      </c>
      <c r="T58" s="305">
        <f t="shared" si="3"/>
        <v>29.369473684210526</v>
      </c>
      <c r="U58" s="306">
        <f t="shared" si="4"/>
        <v>0.73423684210526319</v>
      </c>
      <c r="V58" s="311"/>
      <c r="W58" s="309"/>
      <c r="X58" s="309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</row>
    <row r="59" spans="1:70" s="310" customFormat="1" ht="15.75" x14ac:dyDescent="0.25">
      <c r="A59" s="248" t="s">
        <v>133</v>
      </c>
      <c r="B59" s="296" t="s">
        <v>133</v>
      </c>
      <c r="C59" s="296" t="s">
        <v>317</v>
      </c>
      <c r="D59" s="297" t="s">
        <v>285</v>
      </c>
      <c r="E59" s="298">
        <v>700</v>
      </c>
      <c r="F59" s="299">
        <v>700</v>
      </c>
      <c r="G59" s="300" t="s">
        <v>286</v>
      </c>
      <c r="H59" s="301" t="s">
        <v>287</v>
      </c>
      <c r="I59" s="302"/>
      <c r="J59" s="303" t="s">
        <v>31</v>
      </c>
      <c r="K59" s="303" t="s">
        <v>31</v>
      </c>
      <c r="L59" s="303" t="s">
        <v>31</v>
      </c>
      <c r="M59" s="493"/>
      <c r="N59" s="569"/>
      <c r="O59" s="529"/>
      <c r="P59" s="304" t="s">
        <v>31</v>
      </c>
      <c r="Q59" s="300">
        <v>36.84210526315789</v>
      </c>
      <c r="R59" s="301">
        <v>0</v>
      </c>
      <c r="S59" s="301">
        <v>0</v>
      </c>
      <c r="T59" s="305">
        <f t="shared" si="3"/>
        <v>36.84210526315789</v>
      </c>
      <c r="U59" s="306">
        <f t="shared" si="4"/>
        <v>0.92105263157894723</v>
      </c>
      <c r="V59" s="311"/>
      <c r="W59" s="309"/>
      <c r="X59" s="309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</row>
    <row r="60" spans="1:70" s="310" customFormat="1" ht="15.75" x14ac:dyDescent="0.25">
      <c r="A60" s="248" t="s">
        <v>133</v>
      </c>
      <c r="B60" s="296" t="s">
        <v>133</v>
      </c>
      <c r="C60" s="296" t="s">
        <v>317</v>
      </c>
      <c r="D60" s="297" t="s">
        <v>288</v>
      </c>
      <c r="E60" s="298">
        <v>1854</v>
      </c>
      <c r="F60" s="299">
        <v>1138.28</v>
      </c>
      <c r="G60" s="300" t="s">
        <v>126</v>
      </c>
      <c r="H60" s="301" t="s">
        <v>289</v>
      </c>
      <c r="I60" s="302">
        <v>21</v>
      </c>
      <c r="J60" s="313" t="s">
        <v>49</v>
      </c>
      <c r="K60" s="313" t="s">
        <v>49</v>
      </c>
      <c r="L60" s="313" t="s">
        <v>49</v>
      </c>
      <c r="M60" s="494"/>
      <c r="N60" s="570"/>
      <c r="O60" s="530"/>
      <c r="P60" s="304" t="s">
        <v>31</v>
      </c>
      <c r="Q60" s="300">
        <v>47.428333333333335</v>
      </c>
      <c r="R60" s="301">
        <v>0</v>
      </c>
      <c r="S60" s="301">
        <v>0</v>
      </c>
      <c r="T60" s="305">
        <f t="shared" si="3"/>
        <v>47.428333333333335</v>
      </c>
      <c r="U60" s="306">
        <f t="shared" si="4"/>
        <v>1.1857083333333334</v>
      </c>
      <c r="V60" s="311"/>
      <c r="X60" s="308" t="s">
        <v>385</v>
      </c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</row>
    <row r="61" spans="1:70" s="327" customFormat="1" ht="31.5" x14ac:dyDescent="0.25">
      <c r="A61" s="248" t="s">
        <v>133</v>
      </c>
      <c r="B61" s="314" t="s">
        <v>133</v>
      </c>
      <c r="C61" s="314" t="s">
        <v>264</v>
      </c>
      <c r="D61" s="315" t="s">
        <v>292</v>
      </c>
      <c r="E61" s="316">
        <v>9528</v>
      </c>
      <c r="F61" s="317">
        <v>7542</v>
      </c>
      <c r="G61" s="318" t="s">
        <v>264</v>
      </c>
      <c r="H61" s="319" t="s">
        <v>293</v>
      </c>
      <c r="I61" s="320"/>
      <c r="J61" s="321" t="s">
        <v>31</v>
      </c>
      <c r="K61" s="321" t="s">
        <v>31</v>
      </c>
      <c r="L61" s="321" t="s">
        <v>31</v>
      </c>
      <c r="M61" s="495" t="s">
        <v>363</v>
      </c>
      <c r="N61" s="483">
        <v>2</v>
      </c>
      <c r="O61" s="485" t="s">
        <v>365</v>
      </c>
      <c r="P61" s="322" t="s">
        <v>31</v>
      </c>
      <c r="Q61" s="318">
        <v>399</v>
      </c>
      <c r="R61" s="319">
        <v>4</v>
      </c>
      <c r="S61" s="319">
        <v>40</v>
      </c>
      <c r="T61" s="323">
        <v>441</v>
      </c>
      <c r="U61" s="324">
        <f t="shared" si="4"/>
        <v>11.025</v>
      </c>
      <c r="V61" s="324" t="s">
        <v>332</v>
      </c>
      <c r="W61" s="325" t="s">
        <v>397</v>
      </c>
      <c r="X61" s="326" t="s">
        <v>386</v>
      </c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</row>
    <row r="62" spans="1:70" s="327" customFormat="1" ht="15.75" x14ac:dyDescent="0.25">
      <c r="A62" s="248" t="s">
        <v>133</v>
      </c>
      <c r="B62" s="314" t="s">
        <v>133</v>
      </c>
      <c r="C62" s="314" t="s">
        <v>264</v>
      </c>
      <c r="D62" s="315" t="s">
        <v>263</v>
      </c>
      <c r="E62" s="316">
        <v>15</v>
      </c>
      <c r="F62" s="317">
        <v>15</v>
      </c>
      <c r="G62" s="318" t="s">
        <v>264</v>
      </c>
      <c r="H62" s="319" t="s">
        <v>265</v>
      </c>
      <c r="I62" s="320"/>
      <c r="J62" s="321" t="s">
        <v>31</v>
      </c>
      <c r="K62" s="321" t="s">
        <v>31</v>
      </c>
      <c r="L62" s="321" t="s">
        <v>49</v>
      </c>
      <c r="M62" s="496"/>
      <c r="N62" s="484"/>
      <c r="O62" s="486"/>
      <c r="P62" s="322" t="s">
        <v>31</v>
      </c>
      <c r="Q62" s="318">
        <v>4.7894736842105265</v>
      </c>
      <c r="R62" s="319">
        <v>0</v>
      </c>
      <c r="S62" s="319">
        <v>0</v>
      </c>
      <c r="T62" s="323">
        <f t="shared" si="3"/>
        <v>4.7894736842105265</v>
      </c>
      <c r="U62" s="324">
        <f t="shared" si="4"/>
        <v>0.11973684210526317</v>
      </c>
      <c r="V62" s="326"/>
      <c r="W62" s="328"/>
      <c r="X62" s="329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</row>
    <row r="63" spans="1:70" s="207" customFormat="1" ht="15.75" x14ac:dyDescent="0.25">
      <c r="A63" s="248" t="s">
        <v>133</v>
      </c>
      <c r="B63" s="330" t="s">
        <v>111</v>
      </c>
      <c r="C63" s="330" t="s">
        <v>319</v>
      </c>
      <c r="D63" s="331" t="s">
        <v>259</v>
      </c>
      <c r="E63" s="332">
        <v>1447</v>
      </c>
      <c r="F63" s="333">
        <v>1015</v>
      </c>
      <c r="G63" s="334" t="s">
        <v>260</v>
      </c>
      <c r="H63" s="335"/>
      <c r="I63" s="336"/>
      <c r="J63" s="337" t="s">
        <v>31</v>
      </c>
      <c r="K63" s="337" t="s">
        <v>31</v>
      </c>
      <c r="L63" s="337" t="s">
        <v>31</v>
      </c>
      <c r="M63" s="473" t="s">
        <v>387</v>
      </c>
      <c r="N63" s="475">
        <v>2</v>
      </c>
      <c r="O63" s="477" t="s">
        <v>350</v>
      </c>
      <c r="P63" s="338" t="s">
        <v>31</v>
      </c>
      <c r="Q63" s="334">
        <v>42.291666666666671</v>
      </c>
      <c r="R63" s="335">
        <v>4</v>
      </c>
      <c r="S63" s="335">
        <v>0</v>
      </c>
      <c r="T63" s="339">
        <f t="shared" si="3"/>
        <v>46.291666666666671</v>
      </c>
      <c r="U63" s="340">
        <f t="shared" si="4"/>
        <v>1.1572916666666668</v>
      </c>
      <c r="V63" s="340" t="s">
        <v>348</v>
      </c>
      <c r="W63" s="341" t="s">
        <v>328</v>
      </c>
      <c r="X63" s="342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</row>
    <row r="64" spans="1:70" s="207" customFormat="1" ht="15.75" x14ac:dyDescent="0.25">
      <c r="A64" s="248" t="s">
        <v>133</v>
      </c>
      <c r="B64" s="330" t="s">
        <v>111</v>
      </c>
      <c r="C64" s="330" t="s">
        <v>319</v>
      </c>
      <c r="D64" s="331" t="s">
        <v>261</v>
      </c>
      <c r="E64" s="332">
        <v>1525</v>
      </c>
      <c r="F64" s="333">
        <v>1525</v>
      </c>
      <c r="G64" s="334" t="s">
        <v>262</v>
      </c>
      <c r="H64" s="335"/>
      <c r="I64" s="336"/>
      <c r="J64" s="337" t="s">
        <v>31</v>
      </c>
      <c r="K64" s="337" t="s">
        <v>31</v>
      </c>
      <c r="L64" s="337" t="s">
        <v>31</v>
      </c>
      <c r="M64" s="474"/>
      <c r="N64" s="476"/>
      <c r="O64" s="478"/>
      <c r="P64" s="338" t="s">
        <v>31</v>
      </c>
      <c r="Q64" s="334">
        <v>63.541666666666671</v>
      </c>
      <c r="R64" s="335">
        <v>4</v>
      </c>
      <c r="S64" s="335">
        <v>0</v>
      </c>
      <c r="T64" s="339">
        <f t="shared" si="3"/>
        <v>67.541666666666671</v>
      </c>
      <c r="U64" s="340">
        <f t="shared" si="4"/>
        <v>1.6885416666666668</v>
      </c>
      <c r="V64" s="340" t="s">
        <v>347</v>
      </c>
      <c r="W64" s="219"/>
      <c r="X64" s="342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</row>
    <row r="65" spans="1:70" s="207" customFormat="1" ht="31.5" customHeight="1" x14ac:dyDescent="0.25">
      <c r="A65" s="248" t="s">
        <v>133</v>
      </c>
      <c r="B65" s="330" t="s">
        <v>111</v>
      </c>
      <c r="C65" s="331" t="s">
        <v>111</v>
      </c>
      <c r="D65" s="331" t="s">
        <v>250</v>
      </c>
      <c r="E65" s="332">
        <v>1013</v>
      </c>
      <c r="F65" s="333">
        <v>435</v>
      </c>
      <c r="G65" s="334" t="s">
        <v>251</v>
      </c>
      <c r="H65" s="335"/>
      <c r="I65" s="336"/>
      <c r="J65" s="337" t="s">
        <v>31</v>
      </c>
      <c r="K65" s="337" t="s">
        <v>31</v>
      </c>
      <c r="L65" s="337" t="s">
        <v>31</v>
      </c>
      <c r="M65" s="343" t="s">
        <v>371</v>
      </c>
      <c r="N65" s="344">
        <v>1</v>
      </c>
      <c r="O65" s="345" t="s">
        <v>388</v>
      </c>
      <c r="P65" s="338" t="s">
        <v>31</v>
      </c>
      <c r="Q65" s="334">
        <v>18</v>
      </c>
      <c r="R65" s="335">
        <v>4</v>
      </c>
      <c r="S65" s="335">
        <v>0</v>
      </c>
      <c r="T65" s="339">
        <f>S65+R65+Q65</f>
        <v>22</v>
      </c>
      <c r="U65" s="340">
        <f t="shared" si="4"/>
        <v>0.55000000000000004</v>
      </c>
      <c r="V65" s="346"/>
      <c r="W65" s="219"/>
      <c r="X65" s="342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</row>
    <row r="66" spans="1:70" s="207" customFormat="1" ht="17.25" customHeight="1" x14ac:dyDescent="0.25">
      <c r="A66" s="248" t="s">
        <v>133</v>
      </c>
      <c r="B66" s="330" t="s">
        <v>111</v>
      </c>
      <c r="C66" s="331" t="s">
        <v>111</v>
      </c>
      <c r="D66" s="331" t="s">
        <v>369</v>
      </c>
      <c r="E66" s="336">
        <v>4728</v>
      </c>
      <c r="F66" s="347">
        <v>750</v>
      </c>
      <c r="G66" s="334" t="s">
        <v>400</v>
      </c>
      <c r="H66" s="335"/>
      <c r="I66" s="336"/>
      <c r="J66" s="337" t="s">
        <v>31</v>
      </c>
      <c r="K66" s="337" t="s">
        <v>31</v>
      </c>
      <c r="L66" s="337" t="s">
        <v>31</v>
      </c>
      <c r="M66" s="479" t="s">
        <v>376</v>
      </c>
      <c r="N66" s="527">
        <v>2</v>
      </c>
      <c r="O66" s="477" t="s">
        <v>350</v>
      </c>
      <c r="P66" s="338" t="s">
        <v>31</v>
      </c>
      <c r="Q66" s="334"/>
      <c r="R66" s="335"/>
      <c r="S66" s="335"/>
      <c r="T66" s="339"/>
      <c r="U66" s="340"/>
      <c r="V66" s="348" t="s">
        <v>411</v>
      </c>
      <c r="W66" s="219"/>
      <c r="X66" s="342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</row>
    <row r="67" spans="1:70" s="207" customFormat="1" ht="15.75" customHeight="1" x14ac:dyDescent="0.25">
      <c r="A67" s="248" t="s">
        <v>133</v>
      </c>
      <c r="B67" s="330" t="s">
        <v>111</v>
      </c>
      <c r="C67" s="330" t="s">
        <v>319</v>
      </c>
      <c r="D67" s="331" t="s">
        <v>370</v>
      </c>
      <c r="E67" s="332">
        <v>732</v>
      </c>
      <c r="F67" s="333">
        <v>675</v>
      </c>
      <c r="G67" s="334" t="s">
        <v>279</v>
      </c>
      <c r="H67" s="335"/>
      <c r="I67" s="336"/>
      <c r="J67" s="337" t="s">
        <v>31</v>
      </c>
      <c r="K67" s="337" t="s">
        <v>31</v>
      </c>
      <c r="L67" s="337" t="s">
        <v>31</v>
      </c>
      <c r="M67" s="474"/>
      <c r="N67" s="476"/>
      <c r="O67" s="478"/>
      <c r="P67" s="338" t="s">
        <v>31</v>
      </c>
      <c r="Q67" s="334">
        <v>28.125</v>
      </c>
      <c r="R67" s="335">
        <v>0</v>
      </c>
      <c r="S67" s="335">
        <v>0</v>
      </c>
      <c r="T67" s="339">
        <f t="shared" si="3"/>
        <v>28.125</v>
      </c>
      <c r="U67" s="340">
        <f>T67/8/5</f>
        <v>0.703125</v>
      </c>
      <c r="V67" s="340" t="s">
        <v>346</v>
      </c>
      <c r="W67" s="219"/>
      <c r="X67" s="342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</row>
    <row r="68" spans="1:70" ht="15.75" x14ac:dyDescent="0.25">
      <c r="E68" s="351">
        <f>SUM(E33:E67)</f>
        <v>68098</v>
      </c>
      <c r="H68" s="353"/>
      <c r="N68" s="355">
        <f>SUM(N33:N67)</f>
        <v>20</v>
      </c>
      <c r="Q68" s="351">
        <f>SUM(Q33:Q67)</f>
        <v>2282.1221997300941</v>
      </c>
      <c r="R68" s="351">
        <f t="shared" ref="R68:U68" si="5">SUM(R33:R67)</f>
        <v>72</v>
      </c>
      <c r="S68" s="351">
        <f t="shared" si="5"/>
        <v>120</v>
      </c>
      <c r="T68" s="351">
        <f>SUM(T33:T67)</f>
        <v>2472.1221997300941</v>
      </c>
      <c r="U68" s="351">
        <f t="shared" si="5"/>
        <v>61.803054993252353</v>
      </c>
    </row>
    <row r="69" spans="1:70" x14ac:dyDescent="0.2">
      <c r="A69" s="511"/>
      <c r="B69" s="511"/>
      <c r="C69" s="511"/>
      <c r="D69" s="511"/>
      <c r="E69" s="511"/>
      <c r="F69" s="511"/>
      <c r="G69" s="511"/>
      <c r="H69" s="511"/>
      <c r="I69" s="511"/>
      <c r="J69" s="511"/>
      <c r="K69" s="511"/>
      <c r="L69" s="511"/>
      <c r="M69" s="511"/>
      <c r="N69" s="511"/>
      <c r="O69" s="511"/>
      <c r="P69" s="511"/>
      <c r="Q69" s="511"/>
      <c r="R69" s="511"/>
      <c r="S69" s="511"/>
      <c r="T69" s="511"/>
      <c r="U69" s="511"/>
      <c r="V69" s="511"/>
    </row>
    <row r="70" spans="1:70" s="329" customFormat="1" ht="45" x14ac:dyDescent="0.2">
      <c r="A70" s="329" t="s">
        <v>140</v>
      </c>
      <c r="B70" s="314" t="s">
        <v>140</v>
      </c>
      <c r="C70" s="314" t="s">
        <v>73</v>
      </c>
      <c r="D70" s="314" t="s">
        <v>381</v>
      </c>
      <c r="E70" s="356">
        <v>4667</v>
      </c>
      <c r="F70" s="357">
        <v>4667</v>
      </c>
      <c r="G70" s="329" t="s">
        <v>138</v>
      </c>
      <c r="H70" s="329" t="s">
        <v>213</v>
      </c>
      <c r="J70" s="328" t="s">
        <v>31</v>
      </c>
      <c r="K70" s="328" t="s">
        <v>31</v>
      </c>
      <c r="L70" s="328" t="s">
        <v>31</v>
      </c>
      <c r="M70" s="358" t="s">
        <v>351</v>
      </c>
      <c r="N70" s="358">
        <v>5</v>
      </c>
      <c r="O70" s="359" t="s">
        <v>372</v>
      </c>
      <c r="P70" s="328" t="s">
        <v>31</v>
      </c>
      <c r="Q70" s="356">
        <v>245.63157894736844</v>
      </c>
      <c r="R70" s="329">
        <v>4</v>
      </c>
      <c r="S70" s="329">
        <v>40</v>
      </c>
      <c r="T70" s="356">
        <f t="shared" ref="T70:T84" si="6">S70+R70+Q70</f>
        <v>289.63157894736844</v>
      </c>
      <c r="U70" s="360">
        <f>T70/8/5</f>
        <v>7.2407894736842113</v>
      </c>
      <c r="V70" s="329" t="s">
        <v>334</v>
      </c>
      <c r="W70" s="341" t="s">
        <v>46</v>
      </c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</row>
    <row r="71" spans="1:70" s="329" customFormat="1" ht="15.75" x14ac:dyDescent="0.2">
      <c r="A71" s="329" t="s">
        <v>140</v>
      </c>
      <c r="B71" s="314" t="s">
        <v>140</v>
      </c>
      <c r="C71" s="314" t="s">
        <v>275</v>
      </c>
      <c r="D71" s="314" t="s">
        <v>189</v>
      </c>
      <c r="E71" s="356">
        <v>1652</v>
      </c>
      <c r="F71" s="357">
        <v>1370</v>
      </c>
      <c r="G71" s="329" t="s">
        <v>190</v>
      </c>
      <c r="H71" s="329" t="s">
        <v>191</v>
      </c>
      <c r="I71" s="329" t="s">
        <v>192</v>
      </c>
      <c r="J71" s="328" t="s">
        <v>31</v>
      </c>
      <c r="K71" s="328" t="s">
        <v>31</v>
      </c>
      <c r="L71" s="328" t="s">
        <v>31</v>
      </c>
      <c r="M71" s="556" t="s">
        <v>368</v>
      </c>
      <c r="N71" s="556">
        <v>3</v>
      </c>
      <c r="O71" s="565" t="s">
        <v>377</v>
      </c>
      <c r="P71" s="328" t="s">
        <v>31</v>
      </c>
      <c r="Q71" s="356">
        <v>72.10526315789474</v>
      </c>
      <c r="R71" s="329">
        <v>4</v>
      </c>
      <c r="S71" s="329">
        <v>0</v>
      </c>
      <c r="T71" s="356">
        <f t="shared" si="6"/>
        <v>76.10526315789474</v>
      </c>
      <c r="U71" s="360">
        <v>2</v>
      </c>
      <c r="V71" s="329" t="s">
        <v>339</v>
      </c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</row>
    <row r="72" spans="1:70" s="329" customFormat="1" ht="15.75" x14ac:dyDescent="0.2">
      <c r="A72" s="329" t="s">
        <v>140</v>
      </c>
      <c r="B72" s="314" t="s">
        <v>140</v>
      </c>
      <c r="C72" s="314" t="s">
        <v>275</v>
      </c>
      <c r="D72" s="314" t="s">
        <v>196</v>
      </c>
      <c r="E72" s="356">
        <v>2844</v>
      </c>
      <c r="F72" s="357">
        <v>2060</v>
      </c>
      <c r="G72" s="329" t="s">
        <v>197</v>
      </c>
      <c r="J72" s="328" t="s">
        <v>31</v>
      </c>
      <c r="K72" s="328" t="s">
        <v>31</v>
      </c>
      <c r="L72" s="328" t="s">
        <v>31</v>
      </c>
      <c r="M72" s="557"/>
      <c r="N72" s="557"/>
      <c r="O72" s="566"/>
      <c r="P72" s="328" t="s">
        <v>31</v>
      </c>
      <c r="Q72" s="356">
        <v>108.42105263157896</v>
      </c>
      <c r="R72" s="329">
        <v>4</v>
      </c>
      <c r="S72" s="329">
        <v>0</v>
      </c>
      <c r="T72" s="356">
        <f t="shared" si="6"/>
        <v>112.42105263157896</v>
      </c>
      <c r="U72" s="360">
        <f t="shared" ref="U72:U84" si="7">T72/8/5</f>
        <v>2.810526315789474</v>
      </c>
      <c r="V72" s="329" t="s">
        <v>340</v>
      </c>
      <c r="W72" s="341" t="s">
        <v>46</v>
      </c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</row>
    <row r="73" spans="1:70" s="329" customFormat="1" ht="15.75" x14ac:dyDescent="0.2">
      <c r="A73" s="329" t="s">
        <v>140</v>
      </c>
      <c r="B73" s="314" t="s">
        <v>140</v>
      </c>
      <c r="C73" s="314" t="s">
        <v>275</v>
      </c>
      <c r="D73" s="314" t="s">
        <v>203</v>
      </c>
      <c r="E73" s="356">
        <v>6686</v>
      </c>
      <c r="F73" s="357">
        <v>4989</v>
      </c>
      <c r="G73" s="329" t="s">
        <v>204</v>
      </c>
      <c r="H73" s="329" t="s">
        <v>205</v>
      </c>
      <c r="J73" s="328" t="s">
        <v>31</v>
      </c>
      <c r="K73" s="328" t="s">
        <v>31</v>
      </c>
      <c r="L73" s="328" t="s">
        <v>31</v>
      </c>
      <c r="M73" s="557"/>
      <c r="N73" s="557"/>
      <c r="O73" s="566"/>
      <c r="P73" s="328" t="s">
        <v>31</v>
      </c>
      <c r="Q73" s="356">
        <v>262.57894736842104</v>
      </c>
      <c r="R73" s="329">
        <v>4</v>
      </c>
      <c r="S73" s="329">
        <v>40</v>
      </c>
      <c r="T73" s="356">
        <f t="shared" si="6"/>
        <v>306.57894736842104</v>
      </c>
      <c r="U73" s="360">
        <f t="shared" si="7"/>
        <v>7.6644736842105257</v>
      </c>
      <c r="V73" s="329" t="s">
        <v>333</v>
      </c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</row>
    <row r="74" spans="1:70" s="329" customFormat="1" ht="15.75" x14ac:dyDescent="0.2">
      <c r="A74" s="329" t="s">
        <v>140</v>
      </c>
      <c r="B74" s="314" t="s">
        <v>140</v>
      </c>
      <c r="C74" s="314" t="s">
        <v>275</v>
      </c>
      <c r="D74" s="314" t="s">
        <v>206</v>
      </c>
      <c r="E74" s="356">
        <v>2796</v>
      </c>
      <c r="F74" s="357">
        <v>2796</v>
      </c>
      <c r="G74" s="329" t="s">
        <v>207</v>
      </c>
      <c r="J74" s="328" t="s">
        <v>31</v>
      </c>
      <c r="K74" s="328" t="s">
        <v>31</v>
      </c>
      <c r="L74" s="328" t="s">
        <v>31</v>
      </c>
      <c r="M74" s="557"/>
      <c r="N74" s="557"/>
      <c r="O74" s="566"/>
      <c r="P74" s="328" t="s">
        <v>31</v>
      </c>
      <c r="Q74" s="356">
        <v>147.15789473684211</v>
      </c>
      <c r="R74" s="329">
        <v>4</v>
      </c>
      <c r="S74" s="329">
        <v>0</v>
      </c>
      <c r="T74" s="356">
        <f t="shared" si="6"/>
        <v>151.15789473684211</v>
      </c>
      <c r="U74" s="360">
        <f t="shared" si="7"/>
        <v>3.7789473684210528</v>
      </c>
      <c r="V74" s="329" t="s">
        <v>341</v>
      </c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</row>
    <row r="75" spans="1:70" s="329" customFormat="1" ht="15.75" x14ac:dyDescent="0.2">
      <c r="A75" s="329" t="s">
        <v>140</v>
      </c>
      <c r="B75" s="314" t="s">
        <v>140</v>
      </c>
      <c r="C75" s="314" t="s">
        <v>275</v>
      </c>
      <c r="D75" s="314" t="s">
        <v>235</v>
      </c>
      <c r="E75" s="356">
        <v>308.10000000000002</v>
      </c>
      <c r="F75" s="361">
        <v>303.10000000000002</v>
      </c>
      <c r="G75" s="329" t="s">
        <v>236</v>
      </c>
      <c r="H75" s="329" t="s">
        <v>237</v>
      </c>
      <c r="J75" s="328" t="s">
        <v>31</v>
      </c>
      <c r="K75" s="328" t="s">
        <v>31</v>
      </c>
      <c r="L75" s="328" t="s">
        <v>31</v>
      </c>
      <c r="M75" s="557"/>
      <c r="N75" s="557"/>
      <c r="O75" s="566"/>
      <c r="P75" s="328" t="s">
        <v>31</v>
      </c>
      <c r="Q75" s="356">
        <v>15.952631578947368</v>
      </c>
      <c r="R75" s="329">
        <v>0</v>
      </c>
      <c r="S75" s="329">
        <v>0</v>
      </c>
      <c r="T75" s="356">
        <f t="shared" si="6"/>
        <v>15.952631578947368</v>
      </c>
      <c r="U75" s="360">
        <f t="shared" si="7"/>
        <v>0.39881578947368423</v>
      </c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</row>
    <row r="76" spans="1:70" s="329" customFormat="1" ht="15.75" x14ac:dyDescent="0.2">
      <c r="A76" s="329" t="s">
        <v>140</v>
      </c>
      <c r="B76" s="314" t="s">
        <v>140</v>
      </c>
      <c r="C76" s="314" t="s">
        <v>275</v>
      </c>
      <c r="D76" s="314" t="s">
        <v>241</v>
      </c>
      <c r="E76" s="356">
        <v>1173.0999999999999</v>
      </c>
      <c r="F76" s="361">
        <v>1095.0999999999999</v>
      </c>
      <c r="G76" s="329" t="s">
        <v>242</v>
      </c>
      <c r="H76" s="329" t="s">
        <v>243</v>
      </c>
      <c r="J76" s="328" t="s">
        <v>31</v>
      </c>
      <c r="K76" s="328" t="s">
        <v>31</v>
      </c>
      <c r="L76" s="328" t="s">
        <v>31</v>
      </c>
      <c r="M76" s="558"/>
      <c r="N76" s="558"/>
      <c r="O76" s="567"/>
      <c r="P76" s="328" t="s">
        <v>31</v>
      </c>
      <c r="Q76" s="356">
        <v>57.636842105263149</v>
      </c>
      <c r="R76" s="329">
        <v>4</v>
      </c>
      <c r="S76" s="329">
        <v>0</v>
      </c>
      <c r="T76" s="356">
        <f t="shared" si="6"/>
        <v>61.636842105263149</v>
      </c>
      <c r="U76" s="360">
        <f t="shared" si="7"/>
        <v>1.5409210526315786</v>
      </c>
      <c r="V76" s="329" t="s">
        <v>342</v>
      </c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</row>
    <row r="77" spans="1:70" s="329" customFormat="1" ht="15.75" x14ac:dyDescent="0.2">
      <c r="A77" s="248" t="s">
        <v>140</v>
      </c>
      <c r="B77" s="362" t="s">
        <v>140</v>
      </c>
      <c r="C77" s="362" t="s">
        <v>275</v>
      </c>
      <c r="D77" s="362" t="s">
        <v>193</v>
      </c>
      <c r="E77" s="363">
        <v>9922</v>
      </c>
      <c r="F77" s="364">
        <v>7492</v>
      </c>
      <c r="G77" s="363" t="s">
        <v>194</v>
      </c>
      <c r="H77" s="363" t="s">
        <v>195</v>
      </c>
      <c r="I77" s="363">
        <v>1</v>
      </c>
      <c r="J77" s="365" t="s">
        <v>31</v>
      </c>
      <c r="K77" s="365" t="s">
        <v>31</v>
      </c>
      <c r="L77" s="365" t="s">
        <v>31</v>
      </c>
      <c r="M77" s="467" t="s">
        <v>373</v>
      </c>
      <c r="N77" s="467">
        <v>3</v>
      </c>
      <c r="O77" s="470" t="s">
        <v>377</v>
      </c>
      <c r="P77" s="365" t="s">
        <v>31</v>
      </c>
      <c r="Q77" s="366">
        <v>394</v>
      </c>
      <c r="R77" s="363">
        <v>4</v>
      </c>
      <c r="S77" s="363">
        <v>40</v>
      </c>
      <c r="T77" s="366">
        <v>439</v>
      </c>
      <c r="U77" s="367">
        <f t="shared" si="7"/>
        <v>10.975</v>
      </c>
      <c r="V77" s="363" t="s">
        <v>332</v>
      </c>
      <c r="W77" s="363"/>
      <c r="X77" s="363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</row>
    <row r="78" spans="1:70" s="329" customFormat="1" ht="15.75" x14ac:dyDescent="0.2">
      <c r="A78" s="368" t="s">
        <v>140</v>
      </c>
      <c r="B78" s="369" t="s">
        <v>140</v>
      </c>
      <c r="C78" s="369" t="s">
        <v>275</v>
      </c>
      <c r="D78" s="362" t="s">
        <v>211</v>
      </c>
      <c r="E78" s="370">
        <v>50</v>
      </c>
      <c r="F78" s="371">
        <v>50</v>
      </c>
      <c r="G78" s="372" t="s">
        <v>212</v>
      </c>
      <c r="H78" s="372"/>
      <c r="I78" s="372"/>
      <c r="J78" s="373" t="s">
        <v>31</v>
      </c>
      <c r="K78" s="373" t="s">
        <v>31</v>
      </c>
      <c r="L78" s="365" t="s">
        <v>31</v>
      </c>
      <c r="M78" s="468"/>
      <c r="N78" s="468"/>
      <c r="O78" s="471"/>
      <c r="P78" s="365" t="s">
        <v>31</v>
      </c>
      <c r="Q78" s="366">
        <v>2.6315789473684208</v>
      </c>
      <c r="R78" s="363">
        <v>0</v>
      </c>
      <c r="S78" s="363">
        <v>0</v>
      </c>
      <c r="T78" s="366">
        <f t="shared" si="6"/>
        <v>2.6315789473684208</v>
      </c>
      <c r="U78" s="367">
        <f t="shared" si="7"/>
        <v>6.5789473684210523E-2</v>
      </c>
      <c r="V78" s="363"/>
      <c r="W78" s="363"/>
      <c r="X78" s="363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</row>
    <row r="79" spans="1:70" s="329" customFormat="1" ht="15.75" x14ac:dyDescent="0.2">
      <c r="A79" s="248" t="s">
        <v>140</v>
      </c>
      <c r="B79" s="362" t="s">
        <v>147</v>
      </c>
      <c r="C79" s="362" t="s">
        <v>275</v>
      </c>
      <c r="D79" s="362" t="s">
        <v>301</v>
      </c>
      <c r="E79" s="366">
        <v>180</v>
      </c>
      <c r="F79" s="364">
        <v>180</v>
      </c>
      <c r="G79" s="363" t="s">
        <v>204</v>
      </c>
      <c r="H79" s="363" t="s">
        <v>302</v>
      </c>
      <c r="I79" s="363"/>
      <c r="J79" s="365" t="s">
        <v>31</v>
      </c>
      <c r="K79" s="365" t="s">
        <v>31</v>
      </c>
      <c r="L79" s="374" t="s">
        <v>49</v>
      </c>
      <c r="M79" s="468"/>
      <c r="N79" s="468"/>
      <c r="O79" s="471"/>
      <c r="P79" s="365" t="s">
        <v>31</v>
      </c>
      <c r="Q79" s="366">
        <v>9.473684210526315</v>
      </c>
      <c r="R79" s="363">
        <v>4</v>
      </c>
      <c r="S79" s="363">
        <v>0</v>
      </c>
      <c r="T79" s="366">
        <f t="shared" si="6"/>
        <v>13.473684210526315</v>
      </c>
      <c r="U79" s="367">
        <f t="shared" si="7"/>
        <v>0.33684210526315789</v>
      </c>
      <c r="V79" s="363"/>
      <c r="W79" s="363"/>
      <c r="X79" s="363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</row>
    <row r="80" spans="1:70" s="329" customFormat="1" ht="15.75" x14ac:dyDescent="0.2">
      <c r="A80" s="248" t="s">
        <v>140</v>
      </c>
      <c r="B80" s="362" t="s">
        <v>140</v>
      </c>
      <c r="C80" s="362" t="s">
        <v>275</v>
      </c>
      <c r="D80" s="362" t="s">
        <v>313</v>
      </c>
      <c r="E80" s="366">
        <v>50</v>
      </c>
      <c r="F80" s="364">
        <v>50</v>
      </c>
      <c r="G80" s="363" t="s">
        <v>194</v>
      </c>
      <c r="H80" s="363" t="s">
        <v>314</v>
      </c>
      <c r="I80" s="363"/>
      <c r="J80" s="365" t="s">
        <v>31</v>
      </c>
      <c r="K80" s="365" t="s">
        <v>31</v>
      </c>
      <c r="L80" s="365" t="s">
        <v>31</v>
      </c>
      <c r="M80" s="468"/>
      <c r="N80" s="468"/>
      <c r="O80" s="471"/>
      <c r="P80" s="365" t="s">
        <v>31</v>
      </c>
      <c r="Q80" s="366">
        <v>2.6315789473684208</v>
      </c>
      <c r="R80" s="363">
        <v>0</v>
      </c>
      <c r="S80" s="363">
        <v>0</v>
      </c>
      <c r="T80" s="366">
        <f t="shared" si="6"/>
        <v>2.6315789473684208</v>
      </c>
      <c r="U80" s="367">
        <f t="shared" si="7"/>
        <v>6.5789473684210523E-2</v>
      </c>
      <c r="V80" s="363"/>
      <c r="W80" s="363"/>
      <c r="X80" s="363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</row>
    <row r="81" spans="1:70" s="329" customFormat="1" ht="13.5" customHeight="1" x14ac:dyDescent="0.2">
      <c r="A81" s="248" t="s">
        <v>140</v>
      </c>
      <c r="B81" s="362" t="s">
        <v>140</v>
      </c>
      <c r="C81" s="362" t="s">
        <v>275</v>
      </c>
      <c r="D81" s="362" t="s">
        <v>315</v>
      </c>
      <c r="E81" s="366">
        <v>60</v>
      </c>
      <c r="F81" s="364">
        <v>60</v>
      </c>
      <c r="G81" s="363" t="s">
        <v>316</v>
      </c>
      <c r="H81" s="363"/>
      <c r="I81" s="363"/>
      <c r="J81" s="365" t="s">
        <v>31</v>
      </c>
      <c r="K81" s="365" t="s">
        <v>31</v>
      </c>
      <c r="L81" s="365" t="s">
        <v>31</v>
      </c>
      <c r="M81" s="468"/>
      <c r="N81" s="468"/>
      <c r="O81" s="471"/>
      <c r="P81" s="365" t="s">
        <v>31</v>
      </c>
      <c r="Q81" s="366">
        <v>3.1578947368421053</v>
      </c>
      <c r="R81" s="363">
        <v>0</v>
      </c>
      <c r="S81" s="363">
        <v>0</v>
      </c>
      <c r="T81" s="366">
        <f t="shared" si="6"/>
        <v>3.1578947368421053</v>
      </c>
      <c r="U81" s="367">
        <f t="shared" si="7"/>
        <v>7.8947368421052627E-2</v>
      </c>
      <c r="V81" s="363"/>
      <c r="W81" s="363"/>
      <c r="X81" s="363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</row>
    <row r="82" spans="1:70" s="342" customFormat="1" ht="15.75" x14ac:dyDescent="0.2">
      <c r="A82" s="248" t="s">
        <v>140</v>
      </c>
      <c r="B82" s="362" t="s">
        <v>111</v>
      </c>
      <c r="C82" s="362" t="s">
        <v>326</v>
      </c>
      <c r="D82" s="362" t="s">
        <v>254</v>
      </c>
      <c r="E82" s="366">
        <v>520</v>
      </c>
      <c r="F82" s="364">
        <v>210</v>
      </c>
      <c r="G82" s="363" t="s">
        <v>255</v>
      </c>
      <c r="H82" s="363" t="s">
        <v>256</v>
      </c>
      <c r="I82" s="363"/>
      <c r="J82" s="363" t="s">
        <v>31</v>
      </c>
      <c r="K82" s="363" t="s">
        <v>31</v>
      </c>
      <c r="L82" s="365" t="s">
        <v>31</v>
      </c>
      <c r="M82" s="469"/>
      <c r="N82" s="469"/>
      <c r="O82" s="472"/>
      <c r="P82" s="365" t="s">
        <v>31</v>
      </c>
      <c r="Q82" s="363">
        <v>9</v>
      </c>
      <c r="R82" s="363">
        <v>0</v>
      </c>
      <c r="S82" s="363">
        <v>0</v>
      </c>
      <c r="T82" s="363">
        <v>9</v>
      </c>
      <c r="U82" s="375">
        <f t="shared" si="7"/>
        <v>0.22500000000000001</v>
      </c>
      <c r="V82" s="363"/>
      <c r="W82" s="363"/>
      <c r="X82" s="363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</row>
    <row r="83" spans="1:70" s="309" customFormat="1" ht="15.75" x14ac:dyDescent="0.2">
      <c r="A83" s="309" t="s">
        <v>140</v>
      </c>
      <c r="B83" s="296" t="s">
        <v>147</v>
      </c>
      <c r="C83" s="296" t="s">
        <v>326</v>
      </c>
      <c r="D83" s="296" t="s">
        <v>382</v>
      </c>
      <c r="E83" s="309">
        <v>496</v>
      </c>
      <c r="F83" s="376">
        <v>450</v>
      </c>
      <c r="G83" s="309" t="s">
        <v>145</v>
      </c>
      <c r="H83" s="309" t="s">
        <v>146</v>
      </c>
      <c r="I83" s="309">
        <v>8</v>
      </c>
      <c r="J83" s="377" t="s">
        <v>31</v>
      </c>
      <c r="K83" s="377" t="s">
        <v>31</v>
      </c>
      <c r="L83" s="377" t="s">
        <v>31</v>
      </c>
      <c r="M83" s="508" t="s">
        <v>374</v>
      </c>
      <c r="N83" s="508">
        <v>5</v>
      </c>
      <c r="O83" s="480" t="s">
        <v>403</v>
      </c>
      <c r="P83" s="377" t="s">
        <v>31</v>
      </c>
      <c r="Q83" s="378">
        <v>18.75</v>
      </c>
      <c r="R83" s="309">
        <v>4</v>
      </c>
      <c r="S83" s="309">
        <v>0</v>
      </c>
      <c r="T83" s="378">
        <f t="shared" si="6"/>
        <v>22.75</v>
      </c>
      <c r="U83" s="379">
        <f t="shared" si="7"/>
        <v>0.56874999999999998</v>
      </c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</row>
    <row r="84" spans="1:70" s="309" customFormat="1" ht="15.75" x14ac:dyDescent="0.2">
      <c r="A84" s="309" t="s">
        <v>140</v>
      </c>
      <c r="B84" s="296" t="s">
        <v>147</v>
      </c>
      <c r="C84" s="296" t="s">
        <v>326</v>
      </c>
      <c r="D84" s="296" t="s">
        <v>383</v>
      </c>
      <c r="E84" s="309">
        <v>1800</v>
      </c>
      <c r="F84" s="376">
        <v>1760</v>
      </c>
      <c r="G84" s="309" t="s">
        <v>145</v>
      </c>
      <c r="H84" s="309" t="s">
        <v>384</v>
      </c>
      <c r="I84" s="309">
        <v>5</v>
      </c>
      <c r="J84" s="377" t="s">
        <v>31</v>
      </c>
      <c r="K84" s="377" t="s">
        <v>31</v>
      </c>
      <c r="L84" s="377" t="s">
        <v>31</v>
      </c>
      <c r="M84" s="509"/>
      <c r="N84" s="509"/>
      <c r="O84" s="481"/>
      <c r="P84" s="377" t="s">
        <v>31</v>
      </c>
      <c r="Q84" s="378">
        <v>73</v>
      </c>
      <c r="R84" s="309">
        <v>4</v>
      </c>
      <c r="S84" s="309">
        <v>0</v>
      </c>
      <c r="T84" s="378">
        <f t="shared" si="6"/>
        <v>77</v>
      </c>
      <c r="U84" s="379">
        <f t="shared" si="7"/>
        <v>1.925</v>
      </c>
      <c r="W84" s="308" t="s">
        <v>328</v>
      </c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</row>
    <row r="85" spans="1:70" s="309" customFormat="1" ht="15.75" x14ac:dyDescent="0.2">
      <c r="A85" s="309" t="s">
        <v>140</v>
      </c>
      <c r="B85" s="296" t="s">
        <v>140</v>
      </c>
      <c r="C85" s="296" t="s">
        <v>326</v>
      </c>
      <c r="D85" s="296" t="s">
        <v>380</v>
      </c>
      <c r="E85" s="309">
        <v>3553</v>
      </c>
      <c r="F85" s="376">
        <v>3400</v>
      </c>
      <c r="G85" s="309" t="s">
        <v>138</v>
      </c>
      <c r="H85" s="309" t="s">
        <v>139</v>
      </c>
      <c r="I85" s="309">
        <v>37</v>
      </c>
      <c r="J85" s="377" t="s">
        <v>31</v>
      </c>
      <c r="K85" s="377" t="s">
        <v>31</v>
      </c>
      <c r="L85" s="377" t="s">
        <v>31</v>
      </c>
      <c r="M85" s="509"/>
      <c r="N85" s="509"/>
      <c r="O85" s="481"/>
      <c r="P85" s="377" t="s">
        <v>31</v>
      </c>
      <c r="Q85" s="378">
        <v>178.94736842105263</v>
      </c>
      <c r="R85" s="309">
        <v>4</v>
      </c>
      <c r="S85" s="309">
        <v>0</v>
      </c>
      <c r="T85" s="378">
        <f t="shared" ref="T85:T100" si="8">S85+R85+Q85</f>
        <v>182.94736842105263</v>
      </c>
      <c r="U85" s="379">
        <f t="shared" ref="U85:U100" si="9">T85/8/5</f>
        <v>4.5736842105263156</v>
      </c>
      <c r="V85" s="309" t="s">
        <v>349</v>
      </c>
      <c r="W85" s="308" t="s">
        <v>46</v>
      </c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</row>
    <row r="86" spans="1:70" s="309" customFormat="1" ht="15.75" x14ac:dyDescent="0.2">
      <c r="A86" s="309" t="s">
        <v>140</v>
      </c>
      <c r="B86" s="296" t="s">
        <v>140</v>
      </c>
      <c r="C86" s="296" t="s">
        <v>326</v>
      </c>
      <c r="D86" s="296" t="s">
        <v>141</v>
      </c>
      <c r="E86" s="309">
        <v>1536</v>
      </c>
      <c r="F86" s="376">
        <v>1464</v>
      </c>
      <c r="G86" s="309" t="s">
        <v>142</v>
      </c>
      <c r="H86" s="309" t="s">
        <v>143</v>
      </c>
      <c r="I86" s="309" t="s">
        <v>144</v>
      </c>
      <c r="J86" s="377" t="s">
        <v>31</v>
      </c>
      <c r="K86" s="377" t="s">
        <v>31</v>
      </c>
      <c r="L86" s="377" t="s">
        <v>31</v>
      </c>
      <c r="M86" s="509"/>
      <c r="N86" s="509"/>
      <c r="O86" s="481"/>
      <c r="P86" s="377" t="s">
        <v>31</v>
      </c>
      <c r="Q86" s="378">
        <v>77.05263157894737</v>
      </c>
      <c r="R86" s="309">
        <v>4</v>
      </c>
      <c r="S86" s="309">
        <v>0</v>
      </c>
      <c r="T86" s="378">
        <f t="shared" si="8"/>
        <v>81.05263157894737</v>
      </c>
      <c r="U86" s="379">
        <f t="shared" si="9"/>
        <v>2.0263157894736841</v>
      </c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</row>
    <row r="87" spans="1:70" s="309" customFormat="1" ht="15.75" x14ac:dyDescent="0.2">
      <c r="A87" s="309" t="s">
        <v>140</v>
      </c>
      <c r="B87" s="296" t="s">
        <v>124</v>
      </c>
      <c r="C87" s="296"/>
      <c r="D87" s="296" t="s">
        <v>424</v>
      </c>
      <c r="E87" s="309">
        <v>610</v>
      </c>
      <c r="F87" s="376"/>
      <c r="G87" s="309" t="s">
        <v>425</v>
      </c>
      <c r="J87" s="377" t="s">
        <v>31</v>
      </c>
      <c r="K87" s="377" t="s">
        <v>31</v>
      </c>
      <c r="L87" s="377" t="s">
        <v>31</v>
      </c>
      <c r="M87" s="509"/>
      <c r="N87" s="509"/>
      <c r="O87" s="481"/>
      <c r="P87" s="377" t="s">
        <v>49</v>
      </c>
      <c r="Q87" s="378"/>
      <c r="T87" s="378"/>
      <c r="U87" s="379"/>
      <c r="X87" s="308" t="s">
        <v>426</v>
      </c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</row>
    <row r="88" spans="1:70" s="309" customFormat="1" ht="15.75" x14ac:dyDescent="0.2">
      <c r="A88" s="309" t="s">
        <v>140</v>
      </c>
      <c r="B88" s="296" t="s">
        <v>140</v>
      </c>
      <c r="C88" s="296" t="s">
        <v>326</v>
      </c>
      <c r="D88" s="296" t="s">
        <v>185</v>
      </c>
      <c r="E88" s="309">
        <v>3518</v>
      </c>
      <c r="F88" s="376">
        <v>3100</v>
      </c>
      <c r="G88" s="309" t="s">
        <v>186</v>
      </c>
      <c r="H88" s="309" t="s">
        <v>187</v>
      </c>
      <c r="I88" s="309" t="s">
        <v>188</v>
      </c>
      <c r="J88" s="377" t="s">
        <v>31</v>
      </c>
      <c r="K88" s="377" t="s">
        <v>31</v>
      </c>
      <c r="L88" s="377" t="s">
        <v>31</v>
      </c>
      <c r="M88" s="509"/>
      <c r="N88" s="509"/>
      <c r="O88" s="481"/>
      <c r="P88" s="377" t="s">
        <v>31</v>
      </c>
      <c r="Q88" s="378">
        <v>163.15789473684208</v>
      </c>
      <c r="R88" s="309">
        <v>4</v>
      </c>
      <c r="S88" s="309">
        <v>0</v>
      </c>
      <c r="T88" s="378">
        <f t="shared" si="8"/>
        <v>167.15789473684208</v>
      </c>
      <c r="U88" s="379">
        <f t="shared" si="9"/>
        <v>4.1789473684210519</v>
      </c>
      <c r="V88" s="309" t="s">
        <v>338</v>
      </c>
      <c r="W88" s="308" t="s">
        <v>46</v>
      </c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</row>
    <row r="89" spans="1:70" s="309" customFormat="1" ht="15.75" x14ac:dyDescent="0.2">
      <c r="A89" s="309" t="s">
        <v>140</v>
      </c>
      <c r="B89" s="296" t="s">
        <v>140</v>
      </c>
      <c r="C89" s="296" t="s">
        <v>326</v>
      </c>
      <c r="D89" s="296" t="s">
        <v>408</v>
      </c>
      <c r="E89" s="309">
        <v>4252</v>
      </c>
      <c r="F89" s="376">
        <v>3372</v>
      </c>
      <c r="G89" s="309" t="s">
        <v>200</v>
      </c>
      <c r="H89" s="309" t="s">
        <v>201</v>
      </c>
      <c r="I89" s="309" t="s">
        <v>202</v>
      </c>
      <c r="J89" s="377" t="s">
        <v>31</v>
      </c>
      <c r="K89" s="377" t="s">
        <v>31</v>
      </c>
      <c r="L89" s="377" t="s">
        <v>31</v>
      </c>
      <c r="M89" s="509"/>
      <c r="N89" s="509"/>
      <c r="O89" s="481"/>
      <c r="P89" s="377" t="s">
        <v>31</v>
      </c>
      <c r="Q89" s="378">
        <v>177.4736842105263</v>
      </c>
      <c r="R89" s="309">
        <v>4</v>
      </c>
      <c r="S89" s="309">
        <v>0</v>
      </c>
      <c r="T89" s="378">
        <f t="shared" si="8"/>
        <v>181.4736842105263</v>
      </c>
      <c r="U89" s="379">
        <f t="shared" si="9"/>
        <v>4.5368421052631573</v>
      </c>
      <c r="V89" s="309" t="s">
        <v>337</v>
      </c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</row>
    <row r="90" spans="1:70" s="309" customFormat="1" ht="15.75" x14ac:dyDescent="0.2">
      <c r="A90" s="309" t="s">
        <v>140</v>
      </c>
      <c r="B90" s="296" t="s">
        <v>140</v>
      </c>
      <c r="C90" s="296" t="s">
        <v>326</v>
      </c>
      <c r="D90" s="296" t="s">
        <v>257</v>
      </c>
      <c r="E90" s="309">
        <v>116</v>
      </c>
      <c r="F90" s="376">
        <v>110</v>
      </c>
      <c r="G90" s="309" t="s">
        <v>258</v>
      </c>
      <c r="H90" s="309" t="s">
        <v>100</v>
      </c>
      <c r="I90" s="309" t="s">
        <v>247</v>
      </c>
      <c r="J90" s="377" t="s">
        <v>31</v>
      </c>
      <c r="K90" s="377" t="s">
        <v>31</v>
      </c>
      <c r="L90" s="377" t="s">
        <v>31</v>
      </c>
      <c r="M90" s="509"/>
      <c r="N90" s="509"/>
      <c r="O90" s="481"/>
      <c r="P90" s="377" t="s">
        <v>31</v>
      </c>
      <c r="Q90" s="378">
        <v>5.7894736842105265</v>
      </c>
      <c r="R90" s="309">
        <v>0</v>
      </c>
      <c r="S90" s="309">
        <v>0</v>
      </c>
      <c r="T90" s="378">
        <f t="shared" si="8"/>
        <v>5.7894736842105265</v>
      </c>
      <c r="U90" s="379">
        <f t="shared" si="9"/>
        <v>0.14473684210526316</v>
      </c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</row>
    <row r="91" spans="1:70" s="309" customFormat="1" ht="15.75" x14ac:dyDescent="0.2">
      <c r="A91" s="309" t="s">
        <v>140</v>
      </c>
      <c r="B91" s="296" t="s">
        <v>140</v>
      </c>
      <c r="C91" s="296" t="s">
        <v>326</v>
      </c>
      <c r="D91" s="296" t="s">
        <v>295</v>
      </c>
      <c r="E91" s="309">
        <v>1082</v>
      </c>
      <c r="F91" s="376">
        <v>960</v>
      </c>
      <c r="G91" s="309" t="s">
        <v>296</v>
      </c>
      <c r="J91" s="377" t="s">
        <v>31</v>
      </c>
      <c r="K91" s="377" t="s">
        <v>31</v>
      </c>
      <c r="L91" s="377" t="s">
        <v>31</v>
      </c>
      <c r="M91" s="510"/>
      <c r="N91" s="510"/>
      <c r="O91" s="482"/>
      <c r="P91" s="377" t="s">
        <v>31</v>
      </c>
      <c r="Q91" s="378">
        <v>50.526315789473685</v>
      </c>
      <c r="R91" s="309">
        <v>4</v>
      </c>
      <c r="S91" s="309">
        <v>0</v>
      </c>
      <c r="T91" s="378">
        <f t="shared" si="8"/>
        <v>54.526315789473685</v>
      </c>
      <c r="U91" s="379">
        <f t="shared" si="9"/>
        <v>1.3631578947368421</v>
      </c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</row>
    <row r="92" spans="1:70" s="392" customFormat="1" ht="30" customHeight="1" x14ac:dyDescent="0.2">
      <c r="A92" s="380" t="s">
        <v>140</v>
      </c>
      <c r="B92" s="381" t="s">
        <v>140</v>
      </c>
      <c r="C92" s="381" t="s">
        <v>327</v>
      </c>
      <c r="D92" s="382" t="s">
        <v>183</v>
      </c>
      <c r="E92" s="383">
        <v>16257</v>
      </c>
      <c r="F92" s="384">
        <v>10773</v>
      </c>
      <c r="G92" s="385" t="s">
        <v>184</v>
      </c>
      <c r="H92" s="386"/>
      <c r="I92" s="387"/>
      <c r="J92" s="388" t="s">
        <v>31</v>
      </c>
      <c r="K92" s="388" t="s">
        <v>31</v>
      </c>
      <c r="L92" s="388" t="s">
        <v>31</v>
      </c>
      <c r="M92" s="512" t="s">
        <v>375</v>
      </c>
      <c r="N92" s="515">
        <v>4</v>
      </c>
      <c r="O92" s="455" t="s">
        <v>367</v>
      </c>
      <c r="P92" s="389" t="s">
        <v>31</v>
      </c>
      <c r="Q92" s="390">
        <v>448.875</v>
      </c>
      <c r="R92" s="386">
        <v>0</v>
      </c>
      <c r="S92" s="386">
        <v>40</v>
      </c>
      <c r="T92" s="390">
        <f t="shared" si="8"/>
        <v>488.875</v>
      </c>
      <c r="U92" s="390">
        <f t="shared" si="9"/>
        <v>12.221875000000001</v>
      </c>
      <c r="V92" s="390" t="s">
        <v>331</v>
      </c>
      <c r="W92" s="391" t="s">
        <v>46</v>
      </c>
      <c r="X92" s="225" t="s">
        <v>401</v>
      </c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</row>
    <row r="93" spans="1:70" s="329" customFormat="1" ht="15.75" x14ac:dyDescent="0.2">
      <c r="A93" s="380" t="s">
        <v>140</v>
      </c>
      <c r="B93" s="381" t="s">
        <v>140</v>
      </c>
      <c r="C93" s="381" t="s">
        <v>327</v>
      </c>
      <c r="D93" s="381" t="s">
        <v>208</v>
      </c>
      <c r="E93" s="393">
        <v>1737.2</v>
      </c>
      <c r="F93" s="394">
        <v>1107.2</v>
      </c>
      <c r="G93" s="380" t="s">
        <v>209</v>
      </c>
      <c r="H93" s="380" t="s">
        <v>210</v>
      </c>
      <c r="I93" s="380"/>
      <c r="J93" s="380" t="s">
        <v>31</v>
      </c>
      <c r="K93" s="380" t="s">
        <v>31</v>
      </c>
      <c r="L93" s="388" t="s">
        <v>31</v>
      </c>
      <c r="M93" s="513"/>
      <c r="N93" s="516"/>
      <c r="O93" s="456"/>
      <c r="P93" s="380" t="s">
        <v>31</v>
      </c>
      <c r="Q93" s="395">
        <v>58.273684210526319</v>
      </c>
      <c r="R93" s="395">
        <v>4</v>
      </c>
      <c r="S93" s="395">
        <v>0</v>
      </c>
      <c r="T93" s="395">
        <f>S93+R93+Q93</f>
        <v>62.273684210526319</v>
      </c>
      <c r="U93" s="396">
        <f>T93/8/5</f>
        <v>1.556842105263158</v>
      </c>
      <c r="V93" s="380"/>
      <c r="W93" s="380"/>
      <c r="X93" s="380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</row>
    <row r="94" spans="1:70" s="329" customFormat="1" ht="15.75" x14ac:dyDescent="0.2">
      <c r="A94" s="380" t="s">
        <v>140</v>
      </c>
      <c r="B94" s="381" t="s">
        <v>140</v>
      </c>
      <c r="C94" s="381" t="s">
        <v>327</v>
      </c>
      <c r="D94" s="381" t="s">
        <v>214</v>
      </c>
      <c r="E94" s="393">
        <v>1084.2</v>
      </c>
      <c r="F94" s="394">
        <v>1084.2</v>
      </c>
      <c r="G94" s="380" t="s">
        <v>215</v>
      </c>
      <c r="H94" s="380" t="s">
        <v>216</v>
      </c>
      <c r="I94" s="380"/>
      <c r="J94" s="380" t="s">
        <v>31</v>
      </c>
      <c r="K94" s="380" t="s">
        <v>31</v>
      </c>
      <c r="L94" s="388" t="s">
        <v>31</v>
      </c>
      <c r="M94" s="513"/>
      <c r="N94" s="516"/>
      <c r="O94" s="456"/>
      <c r="P94" s="380" t="s">
        <v>31</v>
      </c>
      <c r="Q94" s="395">
        <v>57.063157894736847</v>
      </c>
      <c r="R94" s="395">
        <v>4</v>
      </c>
      <c r="S94" s="395">
        <v>0</v>
      </c>
      <c r="T94" s="395">
        <f>S94+R94+Q94</f>
        <v>61.063157894736847</v>
      </c>
      <c r="U94" s="396">
        <f>T94/8/5</f>
        <v>1.5265789473684213</v>
      </c>
      <c r="V94" s="380"/>
      <c r="W94" s="380"/>
      <c r="X94" s="380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</row>
    <row r="95" spans="1:70" s="329" customFormat="1" ht="15.75" x14ac:dyDescent="0.2">
      <c r="A95" s="380" t="s">
        <v>140</v>
      </c>
      <c r="B95" s="381" t="s">
        <v>140</v>
      </c>
      <c r="C95" s="381" t="s">
        <v>327</v>
      </c>
      <c r="D95" s="381" t="s">
        <v>217</v>
      </c>
      <c r="E95" s="380">
        <v>1864</v>
      </c>
      <c r="F95" s="380">
        <v>1411</v>
      </c>
      <c r="G95" s="380" t="s">
        <v>218</v>
      </c>
      <c r="H95" s="380" t="s">
        <v>219</v>
      </c>
      <c r="I95" s="380" t="s">
        <v>202</v>
      </c>
      <c r="J95" s="380" t="s">
        <v>31</v>
      </c>
      <c r="K95" s="380" t="s">
        <v>31</v>
      </c>
      <c r="L95" s="388" t="s">
        <v>31</v>
      </c>
      <c r="M95" s="514"/>
      <c r="N95" s="517"/>
      <c r="O95" s="457"/>
      <c r="P95" s="380" t="s">
        <v>31</v>
      </c>
      <c r="Q95" s="395">
        <v>74.26315789473685</v>
      </c>
      <c r="R95" s="395">
        <v>4</v>
      </c>
      <c r="S95" s="395">
        <v>0</v>
      </c>
      <c r="T95" s="395">
        <f>S95+R95+Q95</f>
        <v>78.26315789473685</v>
      </c>
      <c r="U95" s="396">
        <f>T95/8/5</f>
        <v>1.9565789473684212</v>
      </c>
      <c r="V95" s="380" t="s">
        <v>339</v>
      </c>
      <c r="W95" s="380"/>
      <c r="X95" s="380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</row>
    <row r="96" spans="1:70" s="342" customFormat="1" ht="15.75" x14ac:dyDescent="0.2">
      <c r="A96" s="342" t="s">
        <v>140</v>
      </c>
      <c r="B96" s="330" t="s">
        <v>140</v>
      </c>
      <c r="C96" s="330" t="s">
        <v>111</v>
      </c>
      <c r="D96" s="330" t="s">
        <v>307</v>
      </c>
      <c r="E96" s="342">
        <v>4675</v>
      </c>
      <c r="F96" s="342">
        <v>1495</v>
      </c>
      <c r="G96" s="342" t="s">
        <v>218</v>
      </c>
      <c r="J96" s="219" t="s">
        <v>31</v>
      </c>
      <c r="K96" s="219" t="s">
        <v>31</v>
      </c>
      <c r="L96" s="219" t="s">
        <v>31</v>
      </c>
      <c r="M96" s="397" t="s">
        <v>364</v>
      </c>
      <c r="N96" s="398">
        <v>2</v>
      </c>
      <c r="O96" s="399" t="s">
        <v>365</v>
      </c>
      <c r="P96" s="219" t="s">
        <v>31</v>
      </c>
      <c r="V96" s="342" t="s">
        <v>406</v>
      </c>
      <c r="X96" s="225" t="s">
        <v>409</v>
      </c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</row>
    <row r="97" spans="1:70" s="342" customFormat="1" ht="15.75" x14ac:dyDescent="0.2">
      <c r="A97" s="342" t="s">
        <v>140</v>
      </c>
      <c r="B97" s="330" t="s">
        <v>140</v>
      </c>
      <c r="C97" s="330" t="s">
        <v>111</v>
      </c>
      <c r="D97" s="330" t="s">
        <v>308</v>
      </c>
      <c r="E97" s="342">
        <v>3700</v>
      </c>
      <c r="F97" s="342">
        <v>2300</v>
      </c>
      <c r="G97" s="342" t="s">
        <v>194</v>
      </c>
      <c r="J97" s="219" t="s">
        <v>31</v>
      </c>
      <c r="K97" s="219" t="s">
        <v>31</v>
      </c>
      <c r="L97" s="219" t="s">
        <v>31</v>
      </c>
      <c r="M97" s="397" t="s">
        <v>371</v>
      </c>
      <c r="N97" s="398">
        <v>1</v>
      </c>
      <c r="O97" s="399" t="s">
        <v>365</v>
      </c>
      <c r="P97" s="219" t="s">
        <v>31</v>
      </c>
      <c r="V97" s="342" t="s">
        <v>406</v>
      </c>
      <c r="X97" s="400" t="s">
        <v>410</v>
      </c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</row>
    <row r="98" spans="1:70" s="342" customFormat="1" ht="15.75" x14ac:dyDescent="0.2">
      <c r="A98" s="342" t="s">
        <v>140</v>
      </c>
      <c r="B98" s="330" t="s">
        <v>111</v>
      </c>
      <c r="C98" s="330" t="s">
        <v>111</v>
      </c>
      <c r="D98" s="330" t="s">
        <v>220</v>
      </c>
      <c r="E98" s="401">
        <v>2558</v>
      </c>
      <c r="F98" s="402">
        <v>851</v>
      </c>
      <c r="G98" s="342" t="s">
        <v>221</v>
      </c>
      <c r="J98" s="219" t="s">
        <v>31</v>
      </c>
      <c r="K98" s="219" t="s">
        <v>31</v>
      </c>
      <c r="L98" s="219" t="s">
        <v>31</v>
      </c>
      <c r="M98" s="506" t="s">
        <v>376</v>
      </c>
      <c r="N98" s="487">
        <v>3</v>
      </c>
      <c r="O98" s="507" t="s">
        <v>366</v>
      </c>
      <c r="P98" s="219" t="s">
        <v>31</v>
      </c>
      <c r="Q98" s="401">
        <v>35.458333333333336</v>
      </c>
      <c r="R98" s="342">
        <v>4</v>
      </c>
      <c r="S98" s="342">
        <v>0</v>
      </c>
      <c r="T98" s="401">
        <f t="shared" si="8"/>
        <v>39.458333333333336</v>
      </c>
      <c r="U98" s="403">
        <f t="shared" si="9"/>
        <v>0.98645833333333344</v>
      </c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</row>
    <row r="99" spans="1:70" s="342" customFormat="1" ht="15.75" x14ac:dyDescent="0.2">
      <c r="A99" s="342" t="s">
        <v>140</v>
      </c>
      <c r="B99" s="330" t="s">
        <v>111</v>
      </c>
      <c r="C99" s="330" t="s">
        <v>111</v>
      </c>
      <c r="D99" s="330" t="s">
        <v>198</v>
      </c>
      <c r="E99" s="401">
        <v>1592</v>
      </c>
      <c r="F99" s="402">
        <v>1015</v>
      </c>
      <c r="G99" s="342" t="s">
        <v>199</v>
      </c>
      <c r="J99" s="219" t="s">
        <v>31</v>
      </c>
      <c r="K99" s="219" t="s">
        <v>31</v>
      </c>
      <c r="L99" s="219" t="s">
        <v>31</v>
      </c>
      <c r="M99" s="506"/>
      <c r="N99" s="487"/>
      <c r="O99" s="507"/>
      <c r="P99" s="219" t="s">
        <v>31</v>
      </c>
      <c r="Q99" s="401">
        <v>42.291666666666671</v>
      </c>
      <c r="R99" s="342">
        <v>4</v>
      </c>
      <c r="S99" s="342">
        <v>0</v>
      </c>
      <c r="T99" s="401">
        <f t="shared" si="8"/>
        <v>46.291666666666671</v>
      </c>
      <c r="U99" s="403">
        <f t="shared" si="9"/>
        <v>1.1572916666666668</v>
      </c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</row>
    <row r="100" spans="1:70" s="342" customFormat="1" ht="15.75" x14ac:dyDescent="0.2">
      <c r="A100" s="342" t="s">
        <v>140</v>
      </c>
      <c r="B100" s="330" t="s">
        <v>111</v>
      </c>
      <c r="C100" s="330" t="s">
        <v>111</v>
      </c>
      <c r="D100" s="330" t="s">
        <v>148</v>
      </c>
      <c r="E100" s="401">
        <v>4501</v>
      </c>
      <c r="F100" s="402">
        <v>1680</v>
      </c>
      <c r="G100" s="342" t="s">
        <v>149</v>
      </c>
      <c r="J100" s="219" t="s">
        <v>31</v>
      </c>
      <c r="K100" s="219" t="s">
        <v>31</v>
      </c>
      <c r="L100" s="219" t="s">
        <v>31</v>
      </c>
      <c r="M100" s="506"/>
      <c r="N100" s="487"/>
      <c r="O100" s="507"/>
      <c r="P100" s="219" t="s">
        <v>31</v>
      </c>
      <c r="Q100" s="342">
        <v>70</v>
      </c>
      <c r="R100" s="342">
        <v>4</v>
      </c>
      <c r="S100" s="342">
        <v>0</v>
      </c>
      <c r="T100" s="342">
        <f t="shared" si="8"/>
        <v>74</v>
      </c>
      <c r="U100" s="403">
        <f t="shared" si="9"/>
        <v>1.85</v>
      </c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</row>
    <row r="101" spans="1:70" ht="15.75" x14ac:dyDescent="0.25">
      <c r="D101" s="404"/>
      <c r="E101" s="405">
        <f>SUM(E70:E100)</f>
        <v>85839.599999999991</v>
      </c>
      <c r="F101" s="406"/>
      <c r="G101" s="407"/>
      <c r="H101" s="408"/>
      <c r="I101" s="409"/>
      <c r="J101" s="409"/>
      <c r="K101" s="409"/>
      <c r="L101" s="409"/>
      <c r="M101" s="409"/>
      <c r="N101" s="410">
        <f>SUM(N70:N100)</f>
        <v>26</v>
      </c>
      <c r="O101" s="411"/>
      <c r="P101" s="412"/>
      <c r="Q101" s="413">
        <f>SUM(Q70:Q100)</f>
        <v>2861.3013157894729</v>
      </c>
      <c r="R101" s="413">
        <f>SUM(R70:R100)</f>
        <v>84</v>
      </c>
      <c r="S101" s="413">
        <f>SUM(S70:S100)</f>
        <v>160</v>
      </c>
      <c r="T101" s="413">
        <f>SUM(T70:T100)</f>
        <v>3106.3013157894729</v>
      </c>
      <c r="U101" s="413">
        <f>SUM(U70:U100)</f>
        <v>77.754901315789468</v>
      </c>
      <c r="W101" s="349"/>
      <c r="X101" s="349"/>
    </row>
    <row r="102" spans="1:70" ht="15.75" x14ac:dyDescent="0.2">
      <c r="A102" s="555"/>
      <c r="B102" s="555"/>
      <c r="C102" s="555"/>
      <c r="D102" s="555"/>
      <c r="E102" s="555"/>
      <c r="F102" s="555"/>
      <c r="G102" s="555"/>
      <c r="H102" s="555"/>
      <c r="I102" s="555"/>
      <c r="J102" s="555"/>
      <c r="K102" s="555"/>
      <c r="L102" s="555"/>
      <c r="M102" s="555"/>
      <c r="N102" s="555"/>
      <c r="O102" s="555"/>
      <c r="P102" s="555"/>
      <c r="Q102" s="555"/>
      <c r="R102" s="555"/>
      <c r="S102" s="555"/>
      <c r="T102" s="555"/>
      <c r="U102" s="555"/>
      <c r="V102" s="555"/>
    </row>
    <row r="103" spans="1:70" s="392" customFormat="1" ht="15.75" x14ac:dyDescent="0.2">
      <c r="A103" s="380" t="s">
        <v>229</v>
      </c>
      <c r="B103" s="381" t="s">
        <v>229</v>
      </c>
      <c r="C103" s="381" t="s">
        <v>73</v>
      </c>
      <c r="D103" s="382" t="s">
        <v>244</v>
      </c>
      <c r="E103" s="383">
        <v>1442</v>
      </c>
      <c r="F103" s="384">
        <v>1330</v>
      </c>
      <c r="G103" s="385" t="s">
        <v>245</v>
      </c>
      <c r="H103" s="386" t="s">
        <v>246</v>
      </c>
      <c r="I103" s="387" t="s">
        <v>247</v>
      </c>
      <c r="J103" s="414" t="s">
        <v>31</v>
      </c>
      <c r="K103" s="414" t="s">
        <v>31</v>
      </c>
      <c r="L103" s="414" t="s">
        <v>31</v>
      </c>
      <c r="M103" s="562" t="s">
        <v>351</v>
      </c>
      <c r="N103" s="563">
        <v>4</v>
      </c>
      <c r="O103" s="564" t="s">
        <v>355</v>
      </c>
      <c r="P103" s="388" t="s">
        <v>31</v>
      </c>
      <c r="Q103" s="390">
        <v>70</v>
      </c>
      <c r="R103" s="386">
        <v>4</v>
      </c>
      <c r="S103" s="386">
        <v>0</v>
      </c>
      <c r="T103" s="386">
        <f>S103+R103+Q103</f>
        <v>74</v>
      </c>
      <c r="U103" s="415">
        <f>T103/8/5</f>
        <v>1.85</v>
      </c>
      <c r="V103" s="386"/>
      <c r="W103" s="380"/>
      <c r="X103" s="380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</row>
    <row r="104" spans="1:70" s="392" customFormat="1" ht="31.5" x14ac:dyDescent="0.2">
      <c r="A104" s="380" t="s">
        <v>229</v>
      </c>
      <c r="B104" s="381" t="s">
        <v>229</v>
      </c>
      <c r="C104" s="381" t="s">
        <v>73</v>
      </c>
      <c r="D104" s="382" t="s">
        <v>252</v>
      </c>
      <c r="E104" s="387">
        <v>8349</v>
      </c>
      <c r="F104" s="416">
        <v>6930</v>
      </c>
      <c r="G104" s="385" t="s">
        <v>245</v>
      </c>
      <c r="H104" s="386"/>
      <c r="I104" s="387"/>
      <c r="J104" s="414" t="s">
        <v>31</v>
      </c>
      <c r="K104" s="414" t="s">
        <v>31</v>
      </c>
      <c r="L104" s="414" t="s">
        <v>31</v>
      </c>
      <c r="M104" s="562"/>
      <c r="N104" s="563"/>
      <c r="O104" s="564"/>
      <c r="P104" s="388" t="s">
        <v>31</v>
      </c>
      <c r="Q104" s="390">
        <v>288.75</v>
      </c>
      <c r="R104" s="386">
        <v>4</v>
      </c>
      <c r="S104" s="386">
        <v>40</v>
      </c>
      <c r="T104" s="417">
        <f>S104+R104+Q104</f>
        <v>332.75</v>
      </c>
      <c r="U104" s="415">
        <f>T104/8/5</f>
        <v>8.3187499999999996</v>
      </c>
      <c r="V104" s="386" t="s">
        <v>335</v>
      </c>
      <c r="W104" s="418" t="s">
        <v>398</v>
      </c>
      <c r="X104" s="380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</row>
    <row r="105" spans="1:70" s="392" customFormat="1" ht="33" customHeight="1" x14ac:dyDescent="0.2">
      <c r="A105" s="380" t="s">
        <v>229</v>
      </c>
      <c r="B105" s="381" t="s">
        <v>229</v>
      </c>
      <c r="C105" s="381" t="s">
        <v>73</v>
      </c>
      <c r="D105" s="382" t="s">
        <v>310</v>
      </c>
      <c r="E105" s="383">
        <v>60</v>
      </c>
      <c r="F105" s="384">
        <v>50</v>
      </c>
      <c r="G105" s="385" t="s">
        <v>245</v>
      </c>
      <c r="H105" s="386" t="s">
        <v>311</v>
      </c>
      <c r="I105" s="387" t="s">
        <v>312</v>
      </c>
      <c r="J105" s="419" t="s">
        <v>49</v>
      </c>
      <c r="K105" s="419" t="s">
        <v>49</v>
      </c>
      <c r="L105" s="419" t="s">
        <v>49</v>
      </c>
      <c r="M105" s="562"/>
      <c r="N105" s="563"/>
      <c r="O105" s="564"/>
      <c r="P105" s="388" t="s">
        <v>31</v>
      </c>
      <c r="Q105" s="390">
        <v>2.6315789473684208</v>
      </c>
      <c r="R105" s="386">
        <v>0</v>
      </c>
      <c r="S105" s="386">
        <v>0</v>
      </c>
      <c r="T105" s="417">
        <f>S105+R105+Q105</f>
        <v>2.6315789473684208</v>
      </c>
      <c r="U105" s="415">
        <f>T105/8/5</f>
        <v>6.5789473684210523E-2</v>
      </c>
      <c r="V105" s="386"/>
      <c r="W105" s="380"/>
      <c r="X105" s="380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</row>
    <row r="106" spans="1:70" s="319" customFormat="1" ht="15.75" x14ac:dyDescent="0.25">
      <c r="A106" s="319" t="s">
        <v>229</v>
      </c>
      <c r="B106" s="314" t="s">
        <v>229</v>
      </c>
      <c r="C106" s="315" t="s">
        <v>175</v>
      </c>
      <c r="D106" s="315" t="s">
        <v>322</v>
      </c>
      <c r="E106" s="320">
        <v>720</v>
      </c>
      <c r="F106" s="420">
        <v>350</v>
      </c>
      <c r="G106" s="319" t="s">
        <v>227</v>
      </c>
      <c r="I106" s="319" t="s">
        <v>228</v>
      </c>
      <c r="J106" s="421" t="s">
        <v>31</v>
      </c>
      <c r="K106" s="421" t="s">
        <v>31</v>
      </c>
      <c r="L106" s="421" t="s">
        <v>31</v>
      </c>
      <c r="M106" s="556" t="s">
        <v>352</v>
      </c>
      <c r="N106" s="556">
        <v>2</v>
      </c>
      <c r="O106" s="559" t="s">
        <v>350</v>
      </c>
      <c r="P106" s="421" t="s">
        <v>31</v>
      </c>
      <c r="Q106" s="323">
        <v>18.421052631578945</v>
      </c>
      <c r="R106" s="319">
        <v>0</v>
      </c>
      <c r="S106" s="319">
        <v>0</v>
      </c>
      <c r="T106" s="323">
        <f>S106+R106+Q106</f>
        <v>18.421052631578945</v>
      </c>
      <c r="U106" s="422">
        <f>T106/8/5</f>
        <v>0.46052631578947362</v>
      </c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</row>
    <row r="107" spans="1:70" s="319" customFormat="1" ht="15.75" x14ac:dyDescent="0.25">
      <c r="A107" s="319" t="s">
        <v>229</v>
      </c>
      <c r="B107" s="314" t="s">
        <v>229</v>
      </c>
      <c r="C107" s="315" t="s">
        <v>175</v>
      </c>
      <c r="D107" s="315" t="s">
        <v>232</v>
      </c>
      <c r="E107" s="320">
        <v>1669</v>
      </c>
      <c r="F107" s="420">
        <v>1669</v>
      </c>
      <c r="G107" s="319" t="s">
        <v>233</v>
      </c>
      <c r="H107" s="319" t="s">
        <v>234</v>
      </c>
      <c r="J107" s="421" t="s">
        <v>31</v>
      </c>
      <c r="K107" s="421" t="s">
        <v>31</v>
      </c>
      <c r="L107" s="421" t="s">
        <v>31</v>
      </c>
      <c r="M107" s="557"/>
      <c r="N107" s="557"/>
      <c r="O107" s="560"/>
      <c r="P107" s="421" t="s">
        <v>31</v>
      </c>
      <c r="Q107" s="323">
        <v>87.84210526315789</v>
      </c>
      <c r="R107" s="319">
        <v>4</v>
      </c>
      <c r="S107" s="319">
        <v>0</v>
      </c>
      <c r="T107" s="323">
        <f t="shared" ref="T107:T119" si="10">S107+R107+Q107</f>
        <v>91.84210526315789</v>
      </c>
      <c r="U107" s="422">
        <f t="shared" ref="U107:U120" si="11">T107/8/5</f>
        <v>2.2960526315789473</v>
      </c>
      <c r="V107" s="319" t="s">
        <v>343</v>
      </c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</row>
    <row r="108" spans="1:70" s="424" customFormat="1" ht="15.75" x14ac:dyDescent="0.25">
      <c r="A108" s="319" t="s">
        <v>229</v>
      </c>
      <c r="B108" s="314" t="s">
        <v>229</v>
      </c>
      <c r="C108" s="315" t="s">
        <v>175</v>
      </c>
      <c r="D108" s="315" t="s">
        <v>378</v>
      </c>
      <c r="E108" s="320">
        <v>495</v>
      </c>
      <c r="F108" s="420"/>
      <c r="G108" s="319" t="s">
        <v>233</v>
      </c>
      <c r="H108" s="319"/>
      <c r="I108" s="319"/>
      <c r="J108" s="421" t="s">
        <v>31</v>
      </c>
      <c r="K108" s="421" t="s">
        <v>31</v>
      </c>
      <c r="L108" s="421" t="s">
        <v>31</v>
      </c>
      <c r="M108" s="557"/>
      <c r="N108" s="557"/>
      <c r="O108" s="560"/>
      <c r="P108" s="423" t="s">
        <v>49</v>
      </c>
      <c r="Q108" s="323"/>
      <c r="R108" s="319"/>
      <c r="S108" s="319"/>
      <c r="T108" s="323"/>
      <c r="U108" s="422"/>
      <c r="V108" s="319"/>
      <c r="W108" s="319"/>
      <c r="X108" s="319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</row>
    <row r="109" spans="1:70" s="327" customFormat="1" ht="15.75" x14ac:dyDescent="0.2">
      <c r="A109" s="329" t="s">
        <v>229</v>
      </c>
      <c r="B109" s="314" t="s">
        <v>229</v>
      </c>
      <c r="C109" s="314" t="s">
        <v>175</v>
      </c>
      <c r="D109" s="315" t="s">
        <v>238</v>
      </c>
      <c r="E109" s="316">
        <v>74</v>
      </c>
      <c r="F109" s="317">
        <v>70</v>
      </c>
      <c r="G109" s="318" t="s">
        <v>233</v>
      </c>
      <c r="H109" s="319" t="s">
        <v>239</v>
      </c>
      <c r="I109" s="320" t="s">
        <v>240</v>
      </c>
      <c r="J109" s="425" t="s">
        <v>49</v>
      </c>
      <c r="K109" s="426" t="s">
        <v>49</v>
      </c>
      <c r="L109" s="426" t="s">
        <v>49</v>
      </c>
      <c r="M109" s="557"/>
      <c r="N109" s="557"/>
      <c r="O109" s="560"/>
      <c r="P109" s="322" t="s">
        <v>31</v>
      </c>
      <c r="Q109" s="427">
        <v>3.6842105263157894</v>
      </c>
      <c r="R109" s="319">
        <v>0</v>
      </c>
      <c r="S109" s="319">
        <v>0</v>
      </c>
      <c r="T109" s="323">
        <f t="shared" si="10"/>
        <v>3.6842105263157894</v>
      </c>
      <c r="U109" s="422">
        <f t="shared" si="11"/>
        <v>9.2105263157894732E-2</v>
      </c>
      <c r="V109" s="319"/>
      <c r="W109" s="329"/>
      <c r="X109" s="341" t="s">
        <v>119</v>
      </c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</row>
    <row r="110" spans="1:70" s="327" customFormat="1" ht="15.75" x14ac:dyDescent="0.25">
      <c r="A110" s="329" t="s">
        <v>229</v>
      </c>
      <c r="B110" s="314" t="s">
        <v>229</v>
      </c>
      <c r="C110" s="314" t="s">
        <v>175</v>
      </c>
      <c r="D110" s="315" t="s">
        <v>268</v>
      </c>
      <c r="E110" s="316">
        <v>101</v>
      </c>
      <c r="F110" s="317">
        <v>101</v>
      </c>
      <c r="G110" s="318" t="s">
        <v>269</v>
      </c>
      <c r="H110" s="319" t="s">
        <v>270</v>
      </c>
      <c r="I110" s="320"/>
      <c r="J110" s="421" t="s">
        <v>31</v>
      </c>
      <c r="K110" s="421" t="s">
        <v>31</v>
      </c>
      <c r="L110" s="421" t="s">
        <v>31</v>
      </c>
      <c r="M110" s="557"/>
      <c r="N110" s="557"/>
      <c r="O110" s="560"/>
      <c r="P110" s="322" t="s">
        <v>31</v>
      </c>
      <c r="Q110" s="427">
        <v>5.3157894736842106</v>
      </c>
      <c r="R110" s="319">
        <v>0</v>
      </c>
      <c r="S110" s="319">
        <v>0</v>
      </c>
      <c r="T110" s="323">
        <f t="shared" si="10"/>
        <v>5.3157894736842106</v>
      </c>
      <c r="U110" s="422">
        <f t="shared" si="11"/>
        <v>0.13289473684210526</v>
      </c>
      <c r="V110" s="319"/>
      <c r="W110" s="329"/>
      <c r="X110" s="329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</row>
    <row r="111" spans="1:70" s="327" customFormat="1" ht="15.75" x14ac:dyDescent="0.25">
      <c r="A111" s="329" t="s">
        <v>229</v>
      </c>
      <c r="B111" s="314" t="s">
        <v>229</v>
      </c>
      <c r="C111" s="314" t="s">
        <v>175</v>
      </c>
      <c r="D111" s="315" t="s">
        <v>321</v>
      </c>
      <c r="E111" s="316">
        <v>608</v>
      </c>
      <c r="F111" s="317">
        <v>501</v>
      </c>
      <c r="G111" s="318" t="s">
        <v>283</v>
      </c>
      <c r="H111" s="319" t="s">
        <v>284</v>
      </c>
      <c r="I111" s="320">
        <v>5</v>
      </c>
      <c r="J111" s="421" t="s">
        <v>31</v>
      </c>
      <c r="K111" s="421" t="s">
        <v>31</v>
      </c>
      <c r="L111" s="421" t="s">
        <v>31</v>
      </c>
      <c r="M111" s="557"/>
      <c r="N111" s="557"/>
      <c r="O111" s="560"/>
      <c r="P111" s="322" t="s">
        <v>31</v>
      </c>
      <c r="Q111" s="427">
        <v>26.368421052631579</v>
      </c>
      <c r="R111" s="319">
        <v>4</v>
      </c>
      <c r="S111" s="319">
        <v>0</v>
      </c>
      <c r="T111" s="323">
        <f t="shared" si="10"/>
        <v>30.368421052631579</v>
      </c>
      <c r="U111" s="422">
        <f t="shared" si="11"/>
        <v>0.75921052631578945</v>
      </c>
      <c r="V111" s="319"/>
      <c r="W111" s="329"/>
      <c r="X111" s="329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</row>
    <row r="112" spans="1:70" s="327" customFormat="1" ht="15.75" x14ac:dyDescent="0.25">
      <c r="A112" s="329" t="s">
        <v>229</v>
      </c>
      <c r="B112" s="314" t="s">
        <v>229</v>
      </c>
      <c r="C112" s="314" t="s">
        <v>175</v>
      </c>
      <c r="D112" s="315" t="s">
        <v>299</v>
      </c>
      <c r="E112" s="316">
        <v>70</v>
      </c>
      <c r="F112" s="317">
        <v>65</v>
      </c>
      <c r="G112" s="318" t="s">
        <v>300</v>
      </c>
      <c r="H112" s="319"/>
      <c r="I112" s="320"/>
      <c r="J112" s="421" t="s">
        <v>31</v>
      </c>
      <c r="K112" s="421" t="s">
        <v>31</v>
      </c>
      <c r="L112" s="421" t="s">
        <v>31</v>
      </c>
      <c r="M112" s="557"/>
      <c r="N112" s="557"/>
      <c r="O112" s="560"/>
      <c r="P112" s="322" t="s">
        <v>31</v>
      </c>
      <c r="Q112" s="427">
        <v>3.4210526315789473</v>
      </c>
      <c r="R112" s="319">
        <v>0</v>
      </c>
      <c r="S112" s="319">
        <v>0</v>
      </c>
      <c r="T112" s="323">
        <f t="shared" si="10"/>
        <v>3.4210526315789473</v>
      </c>
      <c r="U112" s="422">
        <f t="shared" si="11"/>
        <v>8.5526315789473686E-2</v>
      </c>
      <c r="V112" s="319"/>
      <c r="W112" s="329"/>
      <c r="X112" s="329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</row>
    <row r="113" spans="1:70" s="327" customFormat="1" ht="15.75" x14ac:dyDescent="0.25">
      <c r="A113" s="329" t="s">
        <v>229</v>
      </c>
      <c r="B113" s="314" t="s">
        <v>229</v>
      </c>
      <c r="C113" s="314" t="s">
        <v>175</v>
      </c>
      <c r="D113" s="315" t="s">
        <v>305</v>
      </c>
      <c r="E113" s="316">
        <v>50</v>
      </c>
      <c r="F113" s="317">
        <v>40</v>
      </c>
      <c r="G113" s="318"/>
      <c r="H113" s="319"/>
      <c r="I113" s="320"/>
      <c r="J113" s="428" t="s">
        <v>49</v>
      </c>
      <c r="K113" s="428" t="s">
        <v>49</v>
      </c>
      <c r="L113" s="428" t="s">
        <v>49</v>
      </c>
      <c r="M113" s="558"/>
      <c r="N113" s="558"/>
      <c r="O113" s="561"/>
      <c r="P113" s="322" t="s">
        <v>31</v>
      </c>
      <c r="Q113" s="427">
        <v>10</v>
      </c>
      <c r="R113" s="319">
        <v>0</v>
      </c>
      <c r="S113" s="319">
        <v>0</v>
      </c>
      <c r="T113" s="323">
        <v>10</v>
      </c>
      <c r="U113" s="422">
        <f t="shared" si="11"/>
        <v>0.25</v>
      </c>
      <c r="V113" s="319"/>
      <c r="W113" s="329"/>
      <c r="X113" s="341" t="s">
        <v>119</v>
      </c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</row>
    <row r="114" spans="1:70" s="263" customFormat="1" ht="15.75" x14ac:dyDescent="0.2">
      <c r="A114" s="262" t="s">
        <v>229</v>
      </c>
      <c r="B114" s="249" t="s">
        <v>229</v>
      </c>
      <c r="C114" s="249" t="s">
        <v>323</v>
      </c>
      <c r="D114" s="249" t="s">
        <v>266</v>
      </c>
      <c r="E114" s="251">
        <v>1086</v>
      </c>
      <c r="F114" s="252">
        <v>1086</v>
      </c>
      <c r="G114" s="253" t="s">
        <v>267</v>
      </c>
      <c r="H114" s="254"/>
      <c r="I114" s="255"/>
      <c r="J114" s="429" t="s">
        <v>31</v>
      </c>
      <c r="K114" s="429" t="s">
        <v>31</v>
      </c>
      <c r="L114" s="429" t="s">
        <v>31</v>
      </c>
      <c r="M114" s="497" t="s">
        <v>353</v>
      </c>
      <c r="N114" s="500">
        <v>1</v>
      </c>
      <c r="O114" s="503" t="s">
        <v>357</v>
      </c>
      <c r="P114" s="257" t="s">
        <v>31</v>
      </c>
      <c r="Q114" s="430">
        <v>57.157894736842103</v>
      </c>
      <c r="R114" s="254">
        <v>0</v>
      </c>
      <c r="S114" s="254">
        <v>0</v>
      </c>
      <c r="T114" s="258">
        <f t="shared" si="10"/>
        <v>57.157894736842103</v>
      </c>
      <c r="U114" s="431">
        <f t="shared" si="11"/>
        <v>1.4289473684210525</v>
      </c>
      <c r="V114" s="432"/>
      <c r="W114" s="262"/>
      <c r="X114" s="262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</row>
    <row r="115" spans="1:70" s="263" customFormat="1" ht="15.75" x14ac:dyDescent="0.2">
      <c r="A115" s="262" t="s">
        <v>229</v>
      </c>
      <c r="B115" s="249" t="s">
        <v>229</v>
      </c>
      <c r="C115" s="249" t="s">
        <v>323</v>
      </c>
      <c r="D115" s="249" t="s">
        <v>276</v>
      </c>
      <c r="E115" s="251">
        <v>840</v>
      </c>
      <c r="F115" s="252">
        <v>707</v>
      </c>
      <c r="G115" s="253" t="s">
        <v>277</v>
      </c>
      <c r="H115" s="254" t="s">
        <v>278</v>
      </c>
      <c r="I115" s="255"/>
      <c r="J115" s="429" t="s">
        <v>31</v>
      </c>
      <c r="K115" s="429" t="s">
        <v>31</v>
      </c>
      <c r="L115" s="429" t="s">
        <v>31</v>
      </c>
      <c r="M115" s="498"/>
      <c r="N115" s="501"/>
      <c r="O115" s="504"/>
      <c r="P115" s="257" t="s">
        <v>31</v>
      </c>
      <c r="Q115" s="430">
        <v>37</v>
      </c>
      <c r="R115" s="254">
        <v>4</v>
      </c>
      <c r="S115" s="254">
        <v>0</v>
      </c>
      <c r="T115" s="258">
        <f t="shared" si="10"/>
        <v>41</v>
      </c>
      <c r="U115" s="431">
        <f t="shared" si="11"/>
        <v>1.0249999999999999</v>
      </c>
      <c r="V115" s="433"/>
      <c r="W115" s="262"/>
      <c r="X115" s="262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</row>
    <row r="116" spans="1:70" s="263" customFormat="1" ht="15.75" x14ac:dyDescent="0.2">
      <c r="A116" s="262" t="s">
        <v>412</v>
      </c>
      <c r="B116" s="249" t="s">
        <v>229</v>
      </c>
      <c r="C116" s="249" t="s">
        <v>323</v>
      </c>
      <c r="D116" s="249" t="s">
        <v>324</v>
      </c>
      <c r="E116" s="251">
        <v>47</v>
      </c>
      <c r="F116" s="252">
        <v>47</v>
      </c>
      <c r="G116" s="253" t="s">
        <v>277</v>
      </c>
      <c r="H116" s="254" t="s">
        <v>294</v>
      </c>
      <c r="I116" s="255">
        <v>3</v>
      </c>
      <c r="J116" s="434" t="s">
        <v>49</v>
      </c>
      <c r="K116" s="434" t="s">
        <v>49</v>
      </c>
      <c r="L116" s="434" t="s">
        <v>49</v>
      </c>
      <c r="M116" s="498"/>
      <c r="N116" s="501"/>
      <c r="O116" s="504"/>
      <c r="P116" s="257" t="s">
        <v>31</v>
      </c>
      <c r="Q116" s="430">
        <v>2.4736842105263159</v>
      </c>
      <c r="R116" s="254">
        <v>0</v>
      </c>
      <c r="S116" s="254">
        <v>0</v>
      </c>
      <c r="T116" s="258">
        <f t="shared" si="10"/>
        <v>2.4736842105263159</v>
      </c>
      <c r="U116" s="431">
        <f t="shared" si="11"/>
        <v>6.18421052631579E-2</v>
      </c>
      <c r="V116" s="433"/>
      <c r="W116" s="262"/>
      <c r="X116" s="262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</row>
    <row r="117" spans="1:70" s="263" customFormat="1" ht="15.75" x14ac:dyDescent="0.2">
      <c r="A117" s="262" t="s">
        <v>229</v>
      </c>
      <c r="B117" s="249" t="s">
        <v>229</v>
      </c>
      <c r="C117" s="249" t="s">
        <v>323</v>
      </c>
      <c r="D117" s="249" t="s">
        <v>325</v>
      </c>
      <c r="E117" s="251">
        <v>50</v>
      </c>
      <c r="F117" s="252">
        <v>50</v>
      </c>
      <c r="G117" s="253" t="s">
        <v>306</v>
      </c>
      <c r="H117" s="254"/>
      <c r="I117" s="255"/>
      <c r="J117" s="429" t="s">
        <v>31</v>
      </c>
      <c r="K117" s="429" t="s">
        <v>31</v>
      </c>
      <c r="L117" s="434" t="s">
        <v>49</v>
      </c>
      <c r="M117" s="499"/>
      <c r="N117" s="502"/>
      <c r="O117" s="505"/>
      <c r="P117" s="257" t="s">
        <v>31</v>
      </c>
      <c r="Q117" s="430">
        <v>2.6315789473684208</v>
      </c>
      <c r="R117" s="254">
        <v>0</v>
      </c>
      <c r="S117" s="254">
        <v>0</v>
      </c>
      <c r="T117" s="258">
        <f t="shared" si="10"/>
        <v>2.6315789473684208</v>
      </c>
      <c r="U117" s="431">
        <f t="shared" si="11"/>
        <v>6.5789473684210523E-2</v>
      </c>
      <c r="V117" s="433"/>
      <c r="W117" s="262"/>
      <c r="X117" s="262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</row>
    <row r="118" spans="1:70" s="342" customFormat="1" ht="15.75" x14ac:dyDescent="0.2">
      <c r="A118" s="342" t="s">
        <v>229</v>
      </c>
      <c r="B118" s="330" t="s">
        <v>111</v>
      </c>
      <c r="C118" s="330" t="s">
        <v>111</v>
      </c>
      <c r="D118" s="330" t="s">
        <v>253</v>
      </c>
      <c r="E118" s="342">
        <v>1483</v>
      </c>
      <c r="F118" s="402">
        <v>410</v>
      </c>
      <c r="G118" s="342" t="s">
        <v>245</v>
      </c>
      <c r="J118" s="219" t="s">
        <v>31</v>
      </c>
      <c r="K118" s="219" t="s">
        <v>31</v>
      </c>
      <c r="L118" s="219" t="s">
        <v>31</v>
      </c>
      <c r="M118" s="487" t="s">
        <v>354</v>
      </c>
      <c r="N118" s="488">
        <v>5</v>
      </c>
      <c r="O118" s="490" t="s">
        <v>391</v>
      </c>
      <c r="P118" s="219" t="s">
        <v>31</v>
      </c>
      <c r="Q118" s="401">
        <v>17</v>
      </c>
      <c r="R118" s="342">
        <v>4</v>
      </c>
      <c r="S118" s="342">
        <v>0</v>
      </c>
      <c r="T118" s="342">
        <v>21</v>
      </c>
      <c r="U118" s="403">
        <f t="shared" si="11"/>
        <v>0.52500000000000002</v>
      </c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</row>
    <row r="119" spans="1:70" s="342" customFormat="1" ht="31.5" x14ac:dyDescent="0.2">
      <c r="A119" s="342" t="s">
        <v>229</v>
      </c>
      <c r="B119" s="330" t="s">
        <v>111</v>
      </c>
      <c r="C119" s="330" t="s">
        <v>111</v>
      </c>
      <c r="D119" s="330" t="s">
        <v>248</v>
      </c>
      <c r="E119" s="342">
        <v>16468</v>
      </c>
      <c r="F119" s="402">
        <v>2548</v>
      </c>
      <c r="G119" s="342" t="s">
        <v>249</v>
      </c>
      <c r="J119" s="219" t="s">
        <v>31</v>
      </c>
      <c r="K119" s="219" t="s">
        <v>31</v>
      </c>
      <c r="L119" s="219" t="s">
        <v>31</v>
      </c>
      <c r="M119" s="487"/>
      <c r="N119" s="489"/>
      <c r="O119" s="491"/>
      <c r="P119" s="219" t="s">
        <v>31</v>
      </c>
      <c r="Q119" s="401">
        <v>106.16666666666667</v>
      </c>
      <c r="R119" s="342">
        <v>0</v>
      </c>
      <c r="S119" s="342">
        <v>40</v>
      </c>
      <c r="T119" s="401">
        <f t="shared" si="10"/>
        <v>146.16666666666669</v>
      </c>
      <c r="U119" s="403">
        <f t="shared" si="11"/>
        <v>3.6541666666666672</v>
      </c>
      <c r="V119" s="342" t="s">
        <v>390</v>
      </c>
      <c r="W119" s="435" t="s">
        <v>379</v>
      </c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</row>
    <row r="120" spans="1:70" s="342" customFormat="1" ht="15.75" x14ac:dyDescent="0.2">
      <c r="A120" s="342" t="s">
        <v>229</v>
      </c>
      <c r="B120" s="330" t="s">
        <v>111</v>
      </c>
      <c r="C120" s="330" t="s">
        <v>111</v>
      </c>
      <c r="D120" s="330" t="s">
        <v>230</v>
      </c>
      <c r="E120" s="342">
        <v>10394</v>
      </c>
      <c r="F120" s="402">
        <v>2095</v>
      </c>
      <c r="G120" s="342" t="s">
        <v>231</v>
      </c>
      <c r="J120" s="219" t="s">
        <v>31</v>
      </c>
      <c r="K120" s="219" t="s">
        <v>31</v>
      </c>
      <c r="L120" s="219" t="s">
        <v>31</v>
      </c>
      <c r="M120" s="398" t="s">
        <v>356</v>
      </c>
      <c r="N120" s="398">
        <v>4</v>
      </c>
      <c r="O120" s="397" t="s">
        <v>360</v>
      </c>
      <c r="P120" s="219" t="s">
        <v>31</v>
      </c>
      <c r="Q120" s="401">
        <v>87</v>
      </c>
      <c r="R120" s="342">
        <v>0</v>
      </c>
      <c r="S120" s="342">
        <v>40</v>
      </c>
      <c r="T120" s="401">
        <f>SUM(Q120:S120)</f>
        <v>127</v>
      </c>
      <c r="U120" s="403">
        <f t="shared" si="11"/>
        <v>3.1749999999999998</v>
      </c>
      <c r="V120" s="342" t="s">
        <v>394</v>
      </c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</row>
    <row r="121" spans="1:70" ht="15.75" x14ac:dyDescent="0.2">
      <c r="E121" s="351">
        <f>SUM(E103:E120)</f>
        <v>44006</v>
      </c>
      <c r="H121" s="353"/>
      <c r="J121" s="31"/>
      <c r="L121" s="31"/>
      <c r="N121" s="410">
        <f>SUM(N103:N120)</f>
        <v>16</v>
      </c>
      <c r="Q121" s="436">
        <f>SUM(Q103:Q120)</f>
        <v>825.86403508771934</v>
      </c>
      <c r="R121" s="436">
        <f>SUM(R103:R120)</f>
        <v>24</v>
      </c>
      <c r="S121" s="436">
        <f>SUM(S103:S120)</f>
        <v>120</v>
      </c>
      <c r="T121" s="436">
        <f>SUM(T103:T120)</f>
        <v>969.86403508771946</v>
      </c>
      <c r="U121" s="436">
        <f>SUM(U103:U120)</f>
        <v>24.246600877192982</v>
      </c>
    </row>
    <row r="122" spans="1:70" ht="15.75" x14ac:dyDescent="0.2">
      <c r="A122" s="437"/>
      <c r="E122" s="409"/>
      <c r="F122" s="438"/>
      <c r="P122" s="412" t="s">
        <v>31</v>
      </c>
      <c r="Q122" s="439"/>
      <c r="R122" s="437"/>
      <c r="S122" s="437"/>
      <c r="W122" s="349"/>
      <c r="X122" s="349"/>
    </row>
    <row r="123" spans="1:70" ht="15.75" x14ac:dyDescent="0.2">
      <c r="A123" s="437"/>
      <c r="E123" s="441">
        <f>E121+E101+E68+E31</f>
        <v>244876.59999999998</v>
      </c>
      <c r="F123" s="442">
        <f>SUM(F45:F122)</f>
        <v>103454.9</v>
      </c>
      <c r="N123" s="410">
        <f>N121+N101+N68+N31</f>
        <v>77</v>
      </c>
      <c r="P123" s="412" t="s">
        <v>31</v>
      </c>
      <c r="Q123" s="439"/>
      <c r="R123" s="443"/>
      <c r="S123" s="443"/>
      <c r="W123" s="349"/>
      <c r="X123" s="349"/>
    </row>
    <row r="124" spans="1:70" x14ac:dyDescent="0.2">
      <c r="A124" s="444"/>
      <c r="B124" s="445"/>
      <c r="C124" s="445"/>
      <c r="D124" s="445"/>
      <c r="E124" s="444"/>
      <c r="F124" s="446"/>
      <c r="G124" s="444"/>
      <c r="H124" s="444"/>
      <c r="I124" s="444"/>
      <c r="J124" s="444"/>
      <c r="K124" s="444"/>
      <c r="L124" s="444"/>
      <c r="M124" s="447"/>
      <c r="N124" s="445"/>
      <c r="O124" s="444"/>
      <c r="P124" s="444"/>
      <c r="Q124" s="448"/>
      <c r="R124" s="444"/>
      <c r="S124" s="444"/>
      <c r="T124" s="444"/>
      <c r="U124" s="449"/>
      <c r="V124" s="447"/>
    </row>
    <row r="125" spans="1:70" x14ac:dyDescent="0.2">
      <c r="A125" s="444"/>
      <c r="B125" s="445"/>
      <c r="C125" s="445"/>
      <c r="D125" s="445"/>
      <c r="E125" s="444"/>
      <c r="F125" s="446"/>
      <c r="G125" s="444"/>
      <c r="H125" s="444"/>
      <c r="I125" s="444"/>
      <c r="J125" s="444"/>
      <c r="K125" s="444"/>
      <c r="L125" s="444"/>
      <c r="M125" s="447"/>
      <c r="N125" s="445"/>
      <c r="O125" s="444"/>
      <c r="P125" s="444"/>
      <c r="Q125" s="448"/>
      <c r="R125" s="444"/>
      <c r="S125" s="444"/>
      <c r="T125" s="444"/>
      <c r="U125" s="450"/>
      <c r="V125" s="447"/>
    </row>
    <row r="126" spans="1:70" ht="15.75" x14ac:dyDescent="0.2">
      <c r="A126" s="444"/>
      <c r="B126" s="445"/>
      <c r="C126" s="445"/>
      <c r="D126" s="445"/>
      <c r="E126" s="451"/>
      <c r="F126" s="452"/>
      <c r="G126" s="444"/>
      <c r="H126" s="451"/>
      <c r="I126" s="444"/>
      <c r="J126" s="444"/>
      <c r="K126" s="444"/>
      <c r="L126" s="444"/>
      <c r="M126" s="447"/>
      <c r="N126" s="453"/>
      <c r="O126" s="444"/>
      <c r="P126" s="444"/>
      <c r="Q126" s="448"/>
      <c r="R126" s="444"/>
      <c r="S126" s="444"/>
      <c r="T126" s="444"/>
      <c r="U126" s="449"/>
      <c r="V126" s="447"/>
    </row>
    <row r="127" spans="1:70" x14ac:dyDescent="0.2">
      <c r="A127" s="444"/>
      <c r="B127" s="445"/>
      <c r="C127" s="445"/>
      <c r="D127" s="445"/>
      <c r="E127" s="444"/>
      <c r="F127" s="446"/>
      <c r="G127" s="451"/>
      <c r="H127" s="444"/>
      <c r="I127" s="444"/>
      <c r="J127" s="444"/>
      <c r="K127" s="444"/>
      <c r="L127" s="444"/>
      <c r="M127" s="447"/>
      <c r="O127" s="444"/>
      <c r="P127" s="444"/>
      <c r="Q127" s="448"/>
      <c r="R127" s="444"/>
      <c r="S127" s="444"/>
      <c r="T127" s="454"/>
      <c r="U127" s="449"/>
      <c r="V127" s="447"/>
    </row>
    <row r="128" spans="1:70" x14ac:dyDescent="0.2">
      <c r="A128" s="444"/>
      <c r="B128" s="445"/>
      <c r="C128" s="445"/>
      <c r="D128" s="445"/>
      <c r="E128" s="444"/>
      <c r="F128" s="446"/>
      <c r="G128" s="444"/>
      <c r="H128" s="444"/>
      <c r="I128" s="444"/>
      <c r="J128" s="444"/>
      <c r="K128" s="444"/>
      <c r="L128" s="444"/>
      <c r="M128" s="447"/>
      <c r="N128" s="445"/>
      <c r="O128" s="444"/>
      <c r="P128" s="444"/>
      <c r="Q128" s="448"/>
      <c r="R128" s="444"/>
      <c r="S128" s="444"/>
      <c r="T128" s="444"/>
      <c r="U128" s="449"/>
      <c r="V128" s="447"/>
    </row>
    <row r="129" spans="1:22" x14ac:dyDescent="0.2">
      <c r="A129" s="444"/>
      <c r="B129" s="445"/>
      <c r="C129" s="445"/>
      <c r="D129" s="445"/>
      <c r="E129" s="444"/>
      <c r="F129" s="446"/>
      <c r="G129" s="444"/>
      <c r="H129" s="444"/>
      <c r="I129" s="444"/>
      <c r="J129" s="444"/>
      <c r="K129" s="444"/>
      <c r="L129" s="444"/>
      <c r="M129" s="447"/>
      <c r="N129" s="445"/>
      <c r="O129" s="444"/>
      <c r="P129" s="444"/>
      <c r="Q129" s="448"/>
      <c r="R129" s="444"/>
      <c r="S129" s="444"/>
      <c r="T129" s="444"/>
      <c r="U129" s="449"/>
      <c r="V129" s="447"/>
    </row>
    <row r="130" spans="1:22" x14ac:dyDescent="0.2">
      <c r="A130" s="444"/>
      <c r="B130" s="445"/>
      <c r="C130" s="445"/>
      <c r="D130" s="445"/>
      <c r="E130" s="444"/>
      <c r="F130" s="446"/>
      <c r="G130" s="444"/>
      <c r="H130" s="444"/>
      <c r="I130" s="444"/>
      <c r="J130" s="444"/>
      <c r="K130" s="444"/>
      <c r="L130" s="444"/>
      <c r="M130" s="447"/>
      <c r="N130" s="445"/>
      <c r="O130" s="444"/>
      <c r="P130" s="444"/>
      <c r="Q130" s="448"/>
      <c r="R130" s="444"/>
      <c r="S130" s="444"/>
      <c r="T130" s="444"/>
      <c r="U130" s="449"/>
      <c r="V130" s="447"/>
    </row>
    <row r="131" spans="1:22" x14ac:dyDescent="0.2">
      <c r="A131" s="444"/>
      <c r="B131" s="445"/>
      <c r="C131" s="445"/>
      <c r="D131" s="445"/>
      <c r="E131" s="444"/>
      <c r="F131" s="446"/>
      <c r="G131" s="444"/>
      <c r="H131" s="444"/>
      <c r="I131" s="444"/>
      <c r="J131" s="444"/>
      <c r="K131" s="444"/>
      <c r="L131" s="444"/>
      <c r="M131" s="447"/>
      <c r="N131" s="445"/>
      <c r="O131" s="444"/>
      <c r="P131" s="444"/>
      <c r="Q131" s="448"/>
      <c r="R131" s="444"/>
      <c r="S131" s="444"/>
      <c r="T131" s="444"/>
      <c r="U131" s="449"/>
      <c r="V131" s="447"/>
    </row>
    <row r="132" spans="1:22" x14ac:dyDescent="0.2">
      <c r="A132" s="444"/>
      <c r="B132" s="445"/>
      <c r="C132" s="445"/>
      <c r="D132" s="445"/>
      <c r="E132" s="444"/>
      <c r="F132" s="446"/>
      <c r="G132" s="444"/>
      <c r="H132" s="444"/>
      <c r="I132" s="444"/>
      <c r="J132" s="444"/>
      <c r="K132" s="444"/>
      <c r="L132" s="444"/>
      <c r="M132" s="447"/>
      <c r="N132" s="445"/>
      <c r="O132" s="444"/>
      <c r="P132" s="444"/>
      <c r="Q132" s="448"/>
      <c r="R132" s="444"/>
      <c r="S132" s="444"/>
      <c r="T132" s="444"/>
      <c r="U132" s="449"/>
      <c r="V132" s="447"/>
    </row>
    <row r="133" spans="1:22" x14ac:dyDescent="0.2">
      <c r="A133" s="444"/>
      <c r="B133" s="445"/>
      <c r="C133" s="445"/>
      <c r="D133" s="445"/>
      <c r="E133" s="444"/>
      <c r="F133" s="446"/>
      <c r="G133" s="444"/>
      <c r="H133" s="444"/>
      <c r="I133" s="444"/>
      <c r="J133" s="444"/>
      <c r="K133" s="444"/>
      <c r="L133" s="444"/>
      <c r="M133" s="447"/>
      <c r="N133" s="445"/>
      <c r="O133" s="444"/>
      <c r="P133" s="444"/>
      <c r="Q133" s="448"/>
      <c r="R133" s="444"/>
      <c r="S133" s="444"/>
      <c r="T133" s="444"/>
      <c r="U133" s="449"/>
      <c r="V133" s="447"/>
    </row>
    <row r="134" spans="1:22" x14ac:dyDescent="0.2">
      <c r="A134" s="444"/>
      <c r="B134" s="445"/>
      <c r="C134" s="445"/>
      <c r="D134" s="445"/>
      <c r="E134" s="444"/>
      <c r="F134" s="446"/>
      <c r="G134" s="444"/>
      <c r="H134" s="444"/>
      <c r="I134" s="444"/>
      <c r="J134" s="444"/>
      <c r="K134" s="444"/>
      <c r="L134" s="444"/>
      <c r="M134" s="447"/>
      <c r="N134" s="445"/>
      <c r="O134" s="444"/>
      <c r="P134" s="444"/>
      <c r="Q134" s="448"/>
      <c r="R134" s="444"/>
      <c r="S134" s="444"/>
      <c r="T134" s="444"/>
      <c r="U134" s="449"/>
      <c r="V134" s="447"/>
    </row>
    <row r="135" spans="1:22" x14ac:dyDescent="0.2">
      <c r="A135" s="444"/>
      <c r="B135" s="445"/>
      <c r="C135" s="445"/>
      <c r="D135" s="445"/>
      <c r="E135" s="444"/>
      <c r="F135" s="446"/>
      <c r="G135" s="444"/>
      <c r="H135" s="444"/>
      <c r="I135" s="444"/>
      <c r="J135" s="444"/>
      <c r="K135" s="444"/>
      <c r="L135" s="444"/>
      <c r="M135" s="447"/>
      <c r="N135" s="445"/>
      <c r="O135" s="444"/>
      <c r="P135" s="444"/>
      <c r="Q135" s="448"/>
      <c r="R135" s="444"/>
      <c r="S135" s="444"/>
      <c r="T135" s="444"/>
      <c r="U135" s="449"/>
      <c r="V135" s="447"/>
    </row>
    <row r="136" spans="1:22" x14ac:dyDescent="0.2">
      <c r="A136" s="444"/>
      <c r="B136" s="445"/>
      <c r="C136" s="445"/>
      <c r="D136" s="445"/>
      <c r="E136" s="444"/>
      <c r="F136" s="446"/>
      <c r="G136" s="444"/>
      <c r="H136" s="444"/>
      <c r="I136" s="444"/>
      <c r="J136" s="444"/>
      <c r="K136" s="444"/>
      <c r="L136" s="444"/>
      <c r="M136" s="447"/>
      <c r="N136" s="445"/>
      <c r="O136" s="444"/>
      <c r="P136" s="444"/>
      <c r="Q136" s="448"/>
      <c r="R136" s="444"/>
      <c r="S136" s="444"/>
      <c r="T136" s="444"/>
      <c r="U136" s="449"/>
      <c r="V136" s="447"/>
    </row>
    <row r="137" spans="1:22" x14ac:dyDescent="0.2">
      <c r="A137" s="444"/>
      <c r="B137" s="445"/>
      <c r="C137" s="445"/>
      <c r="D137" s="445"/>
      <c r="E137" s="444"/>
      <c r="F137" s="446"/>
      <c r="G137" s="444"/>
      <c r="H137" s="444"/>
      <c r="I137" s="444"/>
      <c r="J137" s="444"/>
      <c r="K137" s="444"/>
      <c r="L137" s="444"/>
      <c r="M137" s="447"/>
      <c r="N137" s="445"/>
      <c r="O137" s="444"/>
      <c r="P137" s="444"/>
      <c r="Q137" s="448"/>
      <c r="R137" s="444"/>
      <c r="S137" s="444"/>
      <c r="T137" s="444"/>
      <c r="U137" s="449"/>
      <c r="V137" s="447"/>
    </row>
    <row r="138" spans="1:22" x14ac:dyDescent="0.2">
      <c r="A138" s="444"/>
      <c r="B138" s="445"/>
      <c r="C138" s="445"/>
      <c r="D138" s="445"/>
      <c r="E138" s="444"/>
      <c r="F138" s="446"/>
      <c r="G138" s="444"/>
      <c r="H138" s="444"/>
      <c r="I138" s="444"/>
      <c r="J138" s="444"/>
      <c r="K138" s="444"/>
      <c r="L138" s="444"/>
      <c r="M138" s="447"/>
      <c r="N138" s="445"/>
      <c r="O138" s="444"/>
      <c r="P138" s="444"/>
      <c r="Q138" s="448"/>
      <c r="R138" s="444"/>
      <c r="S138" s="444"/>
      <c r="T138" s="444"/>
      <c r="U138" s="449"/>
      <c r="V138" s="447"/>
    </row>
    <row r="139" spans="1:22" x14ac:dyDescent="0.2">
      <c r="A139" s="444"/>
      <c r="B139" s="445"/>
      <c r="C139" s="445"/>
      <c r="D139" s="445"/>
      <c r="E139" s="444"/>
      <c r="F139" s="446"/>
      <c r="G139" s="444"/>
      <c r="H139" s="444"/>
      <c r="I139" s="444"/>
      <c r="J139" s="444"/>
      <c r="K139" s="444"/>
      <c r="L139" s="444"/>
      <c r="M139" s="447"/>
      <c r="N139" s="445"/>
      <c r="O139" s="444"/>
      <c r="P139" s="444"/>
      <c r="Q139" s="448"/>
      <c r="R139" s="444"/>
      <c r="S139" s="444"/>
      <c r="T139" s="444"/>
      <c r="U139" s="449"/>
      <c r="V139" s="447"/>
    </row>
    <row r="140" spans="1:22" x14ac:dyDescent="0.2">
      <c r="A140" s="444"/>
      <c r="B140" s="445"/>
      <c r="C140" s="445"/>
      <c r="D140" s="445"/>
      <c r="E140" s="444"/>
      <c r="F140" s="446"/>
      <c r="G140" s="444"/>
      <c r="H140" s="444"/>
      <c r="I140" s="444"/>
      <c r="J140" s="444"/>
      <c r="K140" s="444"/>
      <c r="L140" s="444"/>
      <c r="M140" s="447"/>
      <c r="N140" s="445"/>
      <c r="O140" s="444"/>
      <c r="P140" s="444"/>
      <c r="Q140" s="448"/>
      <c r="R140" s="444"/>
      <c r="S140" s="444"/>
      <c r="T140" s="444"/>
      <c r="U140" s="449"/>
      <c r="V140" s="447"/>
    </row>
    <row r="141" spans="1:22" x14ac:dyDescent="0.2">
      <c r="A141" s="444"/>
      <c r="B141" s="445"/>
      <c r="C141" s="445"/>
      <c r="D141" s="445"/>
      <c r="E141" s="444"/>
      <c r="F141" s="446"/>
      <c r="G141" s="444"/>
      <c r="H141" s="444"/>
      <c r="I141" s="444"/>
      <c r="J141" s="444"/>
      <c r="K141" s="444"/>
      <c r="L141" s="444"/>
      <c r="M141" s="447"/>
      <c r="N141" s="445"/>
      <c r="O141" s="444"/>
      <c r="P141" s="444"/>
      <c r="Q141" s="448"/>
      <c r="R141" s="444"/>
      <c r="S141" s="444"/>
      <c r="T141" s="444"/>
      <c r="U141" s="449"/>
      <c r="V141" s="447"/>
    </row>
    <row r="142" spans="1:22" x14ac:dyDescent="0.2">
      <c r="A142" s="444"/>
      <c r="B142" s="445"/>
      <c r="C142" s="445"/>
      <c r="D142" s="445"/>
      <c r="E142" s="444"/>
      <c r="F142" s="446"/>
      <c r="G142" s="444"/>
      <c r="H142" s="444"/>
      <c r="I142" s="444"/>
      <c r="J142" s="444"/>
      <c r="K142" s="444"/>
      <c r="L142" s="444"/>
      <c r="M142" s="447"/>
      <c r="N142" s="445"/>
      <c r="O142" s="444"/>
      <c r="P142" s="444"/>
      <c r="Q142" s="448"/>
      <c r="R142" s="444"/>
      <c r="S142" s="444"/>
      <c r="T142" s="444"/>
      <c r="U142" s="449"/>
      <c r="V142" s="447"/>
    </row>
    <row r="143" spans="1:22" x14ac:dyDescent="0.2">
      <c r="A143" s="444"/>
      <c r="B143" s="445"/>
      <c r="C143" s="445"/>
      <c r="D143" s="445"/>
      <c r="E143" s="444"/>
      <c r="F143" s="446"/>
      <c r="G143" s="444"/>
      <c r="H143" s="444"/>
      <c r="I143" s="444"/>
      <c r="J143" s="444"/>
      <c r="K143" s="444"/>
      <c r="L143" s="444"/>
      <c r="M143" s="447"/>
      <c r="N143" s="445"/>
      <c r="O143" s="444"/>
      <c r="P143" s="444"/>
      <c r="Q143" s="448"/>
      <c r="R143" s="444"/>
      <c r="S143" s="444"/>
      <c r="T143" s="444"/>
      <c r="U143" s="449"/>
      <c r="V143" s="447"/>
    </row>
    <row r="144" spans="1:22" x14ac:dyDescent="0.2">
      <c r="A144" s="444"/>
      <c r="B144" s="445"/>
      <c r="C144" s="445"/>
      <c r="D144" s="445"/>
      <c r="E144" s="444"/>
      <c r="F144" s="446"/>
      <c r="G144" s="444"/>
      <c r="H144" s="444"/>
      <c r="I144" s="444"/>
      <c r="J144" s="444"/>
      <c r="K144" s="444"/>
      <c r="L144" s="444"/>
      <c r="M144" s="447"/>
      <c r="N144" s="445"/>
      <c r="O144" s="444"/>
      <c r="P144" s="444"/>
      <c r="Q144" s="448"/>
      <c r="R144" s="444"/>
      <c r="S144" s="444"/>
      <c r="T144" s="444"/>
      <c r="U144" s="449"/>
      <c r="V144" s="447"/>
    </row>
    <row r="145" spans="1:22" x14ac:dyDescent="0.2">
      <c r="A145" s="444"/>
      <c r="B145" s="445"/>
      <c r="C145" s="445"/>
      <c r="D145" s="445"/>
      <c r="E145" s="444"/>
      <c r="F145" s="446"/>
      <c r="G145" s="444"/>
      <c r="H145" s="444"/>
      <c r="I145" s="444"/>
      <c r="J145" s="444"/>
      <c r="K145" s="444"/>
      <c r="L145" s="444"/>
      <c r="M145" s="447"/>
      <c r="N145" s="445"/>
      <c r="O145" s="444"/>
      <c r="P145" s="444"/>
      <c r="Q145" s="448"/>
      <c r="R145" s="444"/>
      <c r="S145" s="444"/>
      <c r="T145" s="444"/>
      <c r="U145" s="449"/>
      <c r="V145" s="447"/>
    </row>
    <row r="146" spans="1:22" x14ac:dyDescent="0.2">
      <c r="A146" s="444"/>
      <c r="B146" s="445"/>
      <c r="C146" s="445"/>
      <c r="D146" s="445"/>
      <c r="E146" s="444"/>
      <c r="F146" s="446"/>
      <c r="G146" s="444"/>
      <c r="H146" s="444"/>
      <c r="I146" s="444"/>
      <c r="J146" s="444"/>
      <c r="K146" s="444"/>
      <c r="L146" s="444"/>
      <c r="M146" s="447"/>
      <c r="N146" s="445"/>
      <c r="O146" s="444"/>
      <c r="P146" s="444"/>
      <c r="Q146" s="448"/>
      <c r="R146" s="444"/>
      <c r="S146" s="444"/>
      <c r="T146" s="444"/>
      <c r="U146" s="449"/>
      <c r="V146" s="447"/>
    </row>
    <row r="147" spans="1:22" x14ac:dyDescent="0.2">
      <c r="A147" s="444"/>
      <c r="B147" s="445"/>
      <c r="C147" s="445"/>
      <c r="D147" s="445"/>
      <c r="E147" s="444"/>
      <c r="F147" s="446"/>
      <c r="G147" s="444"/>
      <c r="H147" s="444"/>
      <c r="I147" s="444"/>
      <c r="J147" s="444"/>
      <c r="K147" s="444"/>
      <c r="L147" s="444"/>
      <c r="M147" s="447"/>
      <c r="N147" s="445"/>
      <c r="O147" s="444"/>
      <c r="P147" s="444"/>
      <c r="Q147" s="448"/>
      <c r="R147" s="444"/>
      <c r="S147" s="444"/>
      <c r="T147" s="444"/>
      <c r="U147" s="449"/>
      <c r="V147" s="447"/>
    </row>
    <row r="148" spans="1:22" x14ac:dyDescent="0.2">
      <c r="A148" s="444"/>
      <c r="B148" s="445"/>
      <c r="C148" s="445"/>
      <c r="D148" s="445"/>
      <c r="E148" s="444"/>
      <c r="F148" s="446"/>
      <c r="G148" s="444"/>
      <c r="H148" s="444"/>
      <c r="I148" s="444"/>
      <c r="J148" s="444"/>
      <c r="K148" s="444"/>
      <c r="L148" s="444"/>
      <c r="M148" s="447"/>
      <c r="N148" s="445"/>
      <c r="O148" s="444"/>
      <c r="P148" s="444"/>
      <c r="Q148" s="448"/>
      <c r="R148" s="444"/>
      <c r="S148" s="444"/>
      <c r="T148" s="444"/>
      <c r="U148" s="449"/>
      <c r="V148" s="447"/>
    </row>
    <row r="149" spans="1:22" x14ac:dyDescent="0.2">
      <c r="A149" s="444"/>
      <c r="B149" s="445"/>
      <c r="C149" s="445"/>
      <c r="D149" s="445"/>
      <c r="E149" s="444"/>
      <c r="F149" s="446"/>
      <c r="G149" s="444"/>
      <c r="H149" s="444"/>
      <c r="I149" s="444"/>
      <c r="J149" s="444"/>
      <c r="K149" s="444"/>
      <c r="L149" s="444"/>
      <c r="M149" s="447"/>
      <c r="N149" s="445"/>
      <c r="O149" s="444"/>
      <c r="P149" s="444"/>
      <c r="Q149" s="448"/>
      <c r="R149" s="444"/>
      <c r="S149" s="444"/>
      <c r="T149" s="444"/>
      <c r="U149" s="449"/>
      <c r="V149" s="447"/>
    </row>
    <row r="150" spans="1:22" x14ac:dyDescent="0.2">
      <c r="A150" s="444"/>
      <c r="B150" s="445"/>
      <c r="C150" s="445"/>
      <c r="D150" s="445"/>
      <c r="E150" s="444"/>
      <c r="F150" s="446"/>
      <c r="G150" s="444"/>
      <c r="H150" s="444"/>
      <c r="I150" s="444"/>
      <c r="J150" s="444"/>
      <c r="K150" s="444"/>
      <c r="L150" s="444"/>
      <c r="M150" s="447"/>
      <c r="N150" s="445"/>
      <c r="O150" s="444"/>
      <c r="P150" s="444"/>
      <c r="Q150" s="444"/>
      <c r="R150" s="444"/>
      <c r="S150" s="444"/>
      <c r="T150" s="444"/>
      <c r="U150" s="449"/>
      <c r="V150" s="447"/>
    </row>
    <row r="151" spans="1:22" x14ac:dyDescent="0.2">
      <c r="A151" s="444"/>
      <c r="B151" s="445"/>
      <c r="C151" s="445"/>
      <c r="D151" s="445"/>
      <c r="E151" s="444"/>
      <c r="F151" s="446"/>
      <c r="G151" s="444"/>
      <c r="H151" s="444"/>
      <c r="I151" s="444"/>
      <c r="J151" s="444"/>
      <c r="K151" s="444"/>
      <c r="L151" s="444"/>
      <c r="M151" s="447"/>
      <c r="N151" s="445"/>
      <c r="O151" s="444"/>
      <c r="P151" s="444"/>
      <c r="Q151" s="444"/>
      <c r="R151" s="444"/>
      <c r="S151" s="444"/>
      <c r="T151" s="444"/>
      <c r="U151" s="449"/>
      <c r="V151" s="447"/>
    </row>
    <row r="152" spans="1:22" x14ac:dyDescent="0.2">
      <c r="A152" s="444"/>
      <c r="B152" s="445"/>
      <c r="C152" s="445"/>
      <c r="D152" s="445"/>
      <c r="E152" s="444"/>
      <c r="F152" s="446"/>
      <c r="G152" s="444"/>
      <c r="H152" s="444"/>
      <c r="I152" s="444"/>
      <c r="J152" s="444"/>
      <c r="K152" s="444"/>
      <c r="L152" s="444"/>
      <c r="M152" s="447"/>
      <c r="N152" s="445"/>
      <c r="O152" s="444"/>
      <c r="P152" s="444"/>
      <c r="Q152" s="444"/>
      <c r="R152" s="444"/>
      <c r="S152" s="444"/>
      <c r="T152" s="444"/>
      <c r="U152" s="449"/>
      <c r="V152" s="447"/>
    </row>
    <row r="153" spans="1:22" x14ac:dyDescent="0.2">
      <c r="A153" s="444"/>
      <c r="B153" s="445"/>
      <c r="C153" s="445"/>
      <c r="D153" s="445"/>
      <c r="E153" s="444"/>
      <c r="F153" s="446"/>
      <c r="G153" s="444"/>
      <c r="H153" s="444"/>
      <c r="I153" s="444"/>
      <c r="J153" s="444"/>
      <c r="K153" s="444"/>
      <c r="L153" s="444"/>
      <c r="M153" s="447"/>
      <c r="N153" s="445"/>
      <c r="O153" s="444"/>
      <c r="P153" s="444"/>
      <c r="Q153" s="444"/>
      <c r="R153" s="444"/>
      <c r="S153" s="444"/>
      <c r="T153" s="444"/>
      <c r="U153" s="449"/>
      <c r="V153" s="447"/>
    </row>
    <row r="154" spans="1:22" x14ac:dyDescent="0.2">
      <c r="A154" s="444"/>
      <c r="B154" s="445"/>
      <c r="C154" s="445"/>
      <c r="D154" s="445"/>
      <c r="E154" s="444"/>
      <c r="F154" s="446"/>
      <c r="G154" s="444"/>
      <c r="H154" s="444"/>
      <c r="I154" s="444"/>
      <c r="J154" s="444"/>
      <c r="K154" s="444"/>
      <c r="L154" s="444"/>
      <c r="M154" s="447"/>
      <c r="N154" s="445"/>
      <c r="O154" s="444"/>
      <c r="P154" s="444"/>
      <c r="Q154" s="444"/>
      <c r="R154" s="444"/>
      <c r="S154" s="444"/>
      <c r="T154" s="444"/>
      <c r="U154" s="449"/>
      <c r="V154" s="447"/>
    </row>
    <row r="155" spans="1:22" x14ac:dyDescent="0.2">
      <c r="A155" s="444"/>
      <c r="B155" s="445"/>
      <c r="C155" s="445"/>
      <c r="D155" s="445"/>
      <c r="E155" s="444"/>
      <c r="F155" s="446"/>
      <c r="G155" s="444"/>
      <c r="H155" s="444"/>
      <c r="I155" s="444"/>
      <c r="J155" s="444"/>
      <c r="K155" s="444"/>
      <c r="L155" s="444"/>
      <c r="M155" s="447"/>
      <c r="N155" s="445"/>
      <c r="O155" s="444"/>
      <c r="P155" s="444"/>
      <c r="Q155" s="444"/>
      <c r="R155" s="444"/>
      <c r="S155" s="444"/>
      <c r="T155" s="444"/>
      <c r="U155" s="449"/>
      <c r="V155" s="447"/>
    </row>
    <row r="156" spans="1:22" x14ac:dyDescent="0.2">
      <c r="A156" s="444"/>
      <c r="B156" s="445"/>
      <c r="C156" s="445"/>
      <c r="D156" s="445"/>
      <c r="E156" s="444"/>
      <c r="F156" s="446"/>
      <c r="G156" s="444"/>
      <c r="H156" s="444"/>
      <c r="I156" s="444"/>
      <c r="J156" s="444"/>
      <c r="K156" s="444"/>
      <c r="L156" s="444"/>
      <c r="M156" s="447"/>
      <c r="N156" s="445"/>
      <c r="O156" s="444"/>
      <c r="P156" s="444"/>
      <c r="Q156" s="444"/>
      <c r="R156" s="444"/>
      <c r="S156" s="444"/>
      <c r="T156" s="444"/>
      <c r="U156" s="449"/>
      <c r="V156" s="447"/>
    </row>
    <row r="157" spans="1:22" x14ac:dyDescent="0.2">
      <c r="A157" s="444"/>
      <c r="B157" s="445"/>
      <c r="C157" s="445"/>
      <c r="D157" s="445"/>
      <c r="E157" s="444"/>
      <c r="F157" s="446"/>
      <c r="G157" s="444"/>
      <c r="H157" s="444"/>
      <c r="I157" s="444"/>
      <c r="J157" s="444"/>
      <c r="K157" s="444"/>
      <c r="L157" s="444"/>
      <c r="M157" s="447"/>
      <c r="N157" s="445"/>
      <c r="O157" s="444"/>
      <c r="P157" s="444"/>
      <c r="Q157" s="444"/>
      <c r="R157" s="444"/>
      <c r="S157" s="444"/>
      <c r="T157" s="444"/>
      <c r="U157" s="449"/>
      <c r="V157" s="447"/>
    </row>
    <row r="158" spans="1:22" x14ac:dyDescent="0.2">
      <c r="A158" s="444"/>
      <c r="B158" s="445"/>
      <c r="C158" s="445"/>
      <c r="D158" s="445"/>
      <c r="E158" s="444"/>
      <c r="F158" s="446"/>
      <c r="G158" s="444"/>
      <c r="H158" s="444"/>
      <c r="I158" s="444"/>
      <c r="J158" s="444"/>
      <c r="K158" s="444"/>
      <c r="L158" s="444"/>
      <c r="M158" s="447"/>
      <c r="N158" s="445"/>
      <c r="O158" s="444"/>
      <c r="P158" s="444"/>
      <c r="Q158" s="444"/>
      <c r="R158" s="444"/>
      <c r="S158" s="444"/>
      <c r="T158" s="444"/>
      <c r="U158" s="449"/>
      <c r="V158" s="447"/>
    </row>
    <row r="159" spans="1:22" x14ac:dyDescent="0.2">
      <c r="A159" s="444"/>
      <c r="B159" s="445"/>
      <c r="C159" s="445"/>
      <c r="D159" s="445"/>
      <c r="E159" s="444"/>
      <c r="F159" s="446"/>
      <c r="G159" s="444"/>
      <c r="H159" s="444"/>
      <c r="I159" s="444"/>
      <c r="J159" s="444"/>
      <c r="K159" s="444"/>
      <c r="L159" s="444"/>
      <c r="M159" s="447"/>
      <c r="N159" s="445"/>
      <c r="O159" s="444"/>
      <c r="P159" s="444"/>
      <c r="Q159" s="444"/>
      <c r="R159" s="444"/>
      <c r="S159" s="444"/>
      <c r="T159" s="444"/>
      <c r="U159" s="449"/>
      <c r="V159" s="447"/>
    </row>
    <row r="160" spans="1:22" x14ac:dyDescent="0.2">
      <c r="A160" s="444"/>
      <c r="B160" s="445"/>
      <c r="C160" s="445"/>
      <c r="D160" s="445"/>
      <c r="E160" s="444"/>
      <c r="F160" s="446"/>
      <c r="G160" s="444"/>
      <c r="H160" s="444"/>
      <c r="I160" s="444"/>
      <c r="J160" s="444"/>
      <c r="K160" s="444"/>
      <c r="L160" s="444"/>
      <c r="M160" s="447"/>
      <c r="N160" s="445"/>
      <c r="O160" s="444"/>
      <c r="P160" s="444"/>
      <c r="Q160" s="444"/>
      <c r="R160" s="444"/>
      <c r="S160" s="444"/>
      <c r="T160" s="444"/>
      <c r="U160" s="449"/>
      <c r="V160" s="447"/>
    </row>
    <row r="161" spans="1:22" x14ac:dyDescent="0.2">
      <c r="A161" s="444"/>
      <c r="B161" s="445"/>
      <c r="C161" s="445"/>
      <c r="D161" s="445"/>
      <c r="E161" s="444"/>
      <c r="F161" s="446"/>
      <c r="G161" s="444"/>
      <c r="H161" s="444"/>
      <c r="I161" s="444"/>
      <c r="J161" s="444"/>
      <c r="K161" s="444"/>
      <c r="L161" s="444"/>
      <c r="M161" s="447"/>
      <c r="N161" s="445"/>
      <c r="O161" s="444"/>
      <c r="P161" s="444"/>
      <c r="Q161" s="444"/>
      <c r="R161" s="444"/>
      <c r="S161" s="444"/>
      <c r="T161" s="444"/>
      <c r="U161" s="449"/>
      <c r="V161" s="447"/>
    </row>
    <row r="162" spans="1:22" x14ac:dyDescent="0.2">
      <c r="A162" s="444"/>
      <c r="B162" s="445"/>
      <c r="C162" s="445"/>
      <c r="D162" s="445"/>
      <c r="E162" s="444"/>
      <c r="F162" s="446"/>
      <c r="G162" s="444"/>
      <c r="H162" s="444"/>
      <c r="I162" s="444"/>
      <c r="J162" s="444"/>
      <c r="K162" s="444"/>
      <c r="L162" s="444"/>
      <c r="M162" s="447"/>
      <c r="N162" s="445"/>
      <c r="O162" s="444"/>
      <c r="P162" s="444"/>
      <c r="Q162" s="444"/>
      <c r="R162" s="444"/>
      <c r="S162" s="444"/>
      <c r="T162" s="444"/>
      <c r="U162" s="449"/>
      <c r="V162" s="447"/>
    </row>
    <row r="163" spans="1:22" x14ac:dyDescent="0.2">
      <c r="A163" s="444"/>
      <c r="B163" s="445"/>
      <c r="C163" s="445"/>
      <c r="D163" s="445"/>
      <c r="E163" s="444"/>
      <c r="F163" s="446"/>
      <c r="G163" s="444"/>
      <c r="H163" s="444"/>
      <c r="I163" s="444"/>
      <c r="J163" s="444"/>
      <c r="K163" s="444"/>
      <c r="L163" s="444"/>
      <c r="M163" s="447"/>
      <c r="N163" s="445"/>
      <c r="O163" s="444"/>
      <c r="P163" s="444"/>
      <c r="Q163" s="444"/>
      <c r="R163" s="444"/>
      <c r="S163" s="444"/>
      <c r="T163" s="444"/>
      <c r="U163" s="449"/>
      <c r="V163" s="447"/>
    </row>
    <row r="164" spans="1:22" x14ac:dyDescent="0.2">
      <c r="A164" s="444"/>
      <c r="B164" s="445"/>
      <c r="C164" s="445"/>
      <c r="D164" s="445"/>
      <c r="E164" s="444"/>
      <c r="F164" s="446"/>
      <c r="G164" s="444"/>
      <c r="H164" s="444"/>
      <c r="I164" s="444"/>
      <c r="J164" s="444"/>
      <c r="K164" s="444"/>
      <c r="L164" s="444"/>
      <c r="M164" s="447"/>
      <c r="N164" s="445"/>
      <c r="O164" s="444"/>
      <c r="P164" s="444"/>
      <c r="Q164" s="444"/>
      <c r="R164" s="444"/>
      <c r="S164" s="444"/>
      <c r="T164" s="444"/>
      <c r="U164" s="449"/>
      <c r="V164" s="447"/>
    </row>
    <row r="165" spans="1:22" x14ac:dyDescent="0.2">
      <c r="A165" s="444"/>
      <c r="B165" s="445"/>
      <c r="C165" s="445"/>
      <c r="D165" s="445"/>
      <c r="E165" s="444"/>
      <c r="F165" s="446"/>
      <c r="G165" s="444"/>
      <c r="H165" s="444"/>
      <c r="I165" s="444"/>
      <c r="J165" s="444"/>
      <c r="K165" s="444"/>
      <c r="L165" s="444"/>
      <c r="M165" s="447"/>
      <c r="N165" s="445"/>
      <c r="O165" s="444"/>
      <c r="P165" s="444"/>
      <c r="Q165" s="444"/>
      <c r="R165" s="444"/>
      <c r="S165" s="444"/>
      <c r="T165" s="444"/>
      <c r="U165" s="449"/>
      <c r="V165" s="447"/>
    </row>
    <row r="166" spans="1:22" x14ac:dyDescent="0.2">
      <c r="A166" s="444"/>
      <c r="B166" s="445"/>
      <c r="C166" s="445"/>
      <c r="D166" s="445"/>
      <c r="E166" s="444"/>
      <c r="F166" s="446"/>
      <c r="G166" s="444"/>
      <c r="H166" s="444"/>
      <c r="I166" s="444"/>
      <c r="J166" s="444"/>
      <c r="K166" s="444"/>
      <c r="L166" s="444"/>
      <c r="M166" s="447"/>
      <c r="N166" s="445"/>
      <c r="O166" s="444"/>
      <c r="P166" s="444"/>
      <c r="Q166" s="444"/>
      <c r="R166" s="444"/>
      <c r="S166" s="444"/>
      <c r="T166" s="444"/>
      <c r="U166" s="449"/>
      <c r="V166" s="447"/>
    </row>
    <row r="167" spans="1:22" x14ac:dyDescent="0.2">
      <c r="A167" s="444"/>
      <c r="B167" s="445"/>
      <c r="C167" s="445"/>
      <c r="D167" s="445"/>
      <c r="E167" s="444"/>
      <c r="F167" s="446"/>
      <c r="G167" s="444"/>
      <c r="H167" s="444"/>
      <c r="I167" s="444"/>
      <c r="J167" s="444"/>
      <c r="K167" s="444"/>
      <c r="L167" s="444"/>
      <c r="M167" s="447"/>
      <c r="N167" s="445"/>
      <c r="O167" s="444"/>
      <c r="P167" s="444"/>
      <c r="Q167" s="444"/>
      <c r="R167" s="444"/>
      <c r="S167" s="444"/>
      <c r="T167" s="444"/>
      <c r="U167" s="449"/>
      <c r="V167" s="447"/>
    </row>
    <row r="168" spans="1:22" x14ac:dyDescent="0.2">
      <c r="A168" s="444"/>
      <c r="B168" s="445"/>
      <c r="C168" s="445"/>
      <c r="D168" s="445"/>
      <c r="E168" s="444"/>
      <c r="F168" s="446"/>
      <c r="G168" s="444"/>
      <c r="H168" s="444"/>
      <c r="I168" s="444"/>
      <c r="J168" s="444"/>
      <c r="K168" s="444"/>
      <c r="L168" s="444"/>
      <c r="M168" s="447"/>
      <c r="N168" s="445"/>
      <c r="O168" s="444"/>
      <c r="P168" s="444"/>
      <c r="Q168" s="444"/>
      <c r="R168" s="444"/>
      <c r="S168" s="444"/>
      <c r="T168" s="444"/>
      <c r="U168" s="449"/>
      <c r="V168" s="447"/>
    </row>
    <row r="169" spans="1:22" x14ac:dyDescent="0.2">
      <c r="A169" s="444"/>
      <c r="B169" s="445"/>
      <c r="C169" s="445"/>
      <c r="D169" s="445"/>
      <c r="E169" s="444"/>
      <c r="F169" s="446"/>
      <c r="G169" s="444"/>
      <c r="H169" s="444"/>
      <c r="I169" s="444"/>
      <c r="J169" s="444"/>
      <c r="K169" s="444"/>
      <c r="L169" s="444"/>
      <c r="M169" s="447"/>
      <c r="N169" s="445"/>
      <c r="O169" s="444"/>
      <c r="P169" s="444"/>
      <c r="Q169" s="444"/>
      <c r="R169" s="444"/>
      <c r="S169" s="444"/>
      <c r="T169" s="444"/>
      <c r="U169" s="449"/>
      <c r="V169" s="447"/>
    </row>
    <row r="170" spans="1:22" x14ac:dyDescent="0.2">
      <c r="A170" s="444"/>
      <c r="B170" s="445"/>
      <c r="C170" s="445"/>
      <c r="D170" s="445"/>
      <c r="E170" s="444"/>
      <c r="F170" s="446"/>
      <c r="G170" s="444"/>
      <c r="H170" s="444"/>
      <c r="I170" s="444"/>
      <c r="J170" s="444"/>
      <c r="K170" s="444"/>
      <c r="L170" s="444"/>
      <c r="M170" s="447"/>
      <c r="N170" s="445"/>
      <c r="O170" s="444"/>
      <c r="P170" s="444"/>
      <c r="Q170" s="444"/>
      <c r="R170" s="444"/>
      <c r="S170" s="444"/>
      <c r="T170" s="444"/>
      <c r="U170" s="449"/>
      <c r="V170" s="447"/>
    </row>
    <row r="171" spans="1:22" x14ac:dyDescent="0.2">
      <c r="A171" s="444"/>
      <c r="B171" s="445"/>
      <c r="C171" s="445"/>
      <c r="D171" s="445"/>
      <c r="E171" s="444"/>
      <c r="F171" s="446"/>
      <c r="G171" s="444"/>
      <c r="H171" s="444"/>
      <c r="I171" s="444"/>
      <c r="J171" s="444"/>
      <c r="K171" s="444"/>
      <c r="L171" s="444"/>
      <c r="M171" s="447"/>
      <c r="N171" s="445"/>
      <c r="O171" s="444"/>
      <c r="P171" s="444"/>
      <c r="Q171" s="444"/>
      <c r="R171" s="444"/>
      <c r="S171" s="444"/>
      <c r="T171" s="444"/>
      <c r="U171" s="449"/>
      <c r="V171" s="447"/>
    </row>
    <row r="172" spans="1:22" x14ac:dyDescent="0.2">
      <c r="A172" s="444"/>
      <c r="B172" s="445"/>
      <c r="C172" s="445"/>
      <c r="D172" s="445"/>
      <c r="E172" s="444"/>
      <c r="F172" s="446"/>
      <c r="G172" s="444"/>
      <c r="H172" s="444"/>
      <c r="I172" s="444"/>
      <c r="J172" s="444"/>
      <c r="K172" s="444"/>
      <c r="L172" s="444"/>
      <c r="M172" s="447"/>
      <c r="N172" s="445"/>
      <c r="O172" s="444"/>
      <c r="P172" s="444"/>
      <c r="Q172" s="444"/>
      <c r="R172" s="444"/>
      <c r="S172" s="444"/>
      <c r="T172" s="444"/>
      <c r="U172" s="449"/>
      <c r="V172" s="447"/>
    </row>
    <row r="173" spans="1:22" x14ac:dyDescent="0.2">
      <c r="A173" s="444"/>
      <c r="B173" s="445"/>
      <c r="C173" s="445"/>
      <c r="D173" s="445"/>
      <c r="E173" s="444"/>
      <c r="F173" s="446"/>
      <c r="G173" s="444"/>
      <c r="H173" s="444"/>
      <c r="I173" s="444"/>
      <c r="J173" s="444"/>
      <c r="K173" s="444"/>
      <c r="L173" s="444"/>
      <c r="M173" s="447"/>
      <c r="N173" s="445"/>
      <c r="O173" s="444"/>
      <c r="P173" s="444"/>
      <c r="Q173" s="444"/>
      <c r="R173" s="444"/>
      <c r="S173" s="444"/>
      <c r="T173" s="444"/>
      <c r="U173" s="449"/>
      <c r="V173" s="447"/>
    </row>
    <row r="174" spans="1:22" x14ac:dyDescent="0.2">
      <c r="A174" s="444"/>
      <c r="B174" s="445"/>
      <c r="C174" s="445"/>
      <c r="D174" s="445"/>
      <c r="E174" s="444"/>
      <c r="F174" s="446"/>
      <c r="G174" s="444"/>
      <c r="H174" s="444"/>
      <c r="I174" s="444"/>
      <c r="J174" s="444"/>
      <c r="K174" s="444"/>
      <c r="L174" s="444"/>
      <c r="M174" s="447"/>
      <c r="N174" s="445"/>
      <c r="O174" s="444"/>
      <c r="P174" s="444"/>
      <c r="Q174" s="444"/>
      <c r="R174" s="444"/>
      <c r="S174" s="444"/>
      <c r="T174" s="444"/>
      <c r="U174" s="449"/>
      <c r="V174" s="447"/>
    </row>
    <row r="175" spans="1:22" x14ac:dyDescent="0.2">
      <c r="A175" s="444"/>
      <c r="B175" s="445"/>
      <c r="C175" s="445"/>
      <c r="D175" s="445"/>
      <c r="E175" s="444"/>
      <c r="F175" s="446"/>
      <c r="G175" s="444"/>
      <c r="H175" s="444"/>
      <c r="I175" s="444"/>
      <c r="J175" s="444"/>
      <c r="K175" s="444"/>
      <c r="L175" s="444"/>
      <c r="M175" s="447"/>
      <c r="N175" s="445"/>
      <c r="O175" s="444"/>
      <c r="P175" s="444"/>
      <c r="Q175" s="444"/>
      <c r="R175" s="444"/>
      <c r="S175" s="444"/>
      <c r="T175" s="444"/>
      <c r="U175" s="449"/>
      <c r="V175" s="447"/>
    </row>
    <row r="176" spans="1:22" x14ac:dyDescent="0.2">
      <c r="A176" s="444"/>
      <c r="B176" s="445"/>
      <c r="C176" s="445"/>
      <c r="D176" s="445"/>
      <c r="E176" s="444"/>
      <c r="F176" s="446"/>
      <c r="G176" s="444"/>
      <c r="H176" s="444"/>
      <c r="I176" s="444"/>
      <c r="J176" s="444"/>
      <c r="K176" s="444"/>
      <c r="L176" s="444"/>
      <c r="M176" s="447"/>
      <c r="N176" s="445"/>
      <c r="O176" s="444"/>
      <c r="P176" s="444"/>
      <c r="Q176" s="444"/>
      <c r="R176" s="444"/>
      <c r="S176" s="444"/>
      <c r="T176" s="444"/>
      <c r="U176" s="449"/>
      <c r="V176" s="447"/>
    </row>
    <row r="177" spans="1:22" x14ac:dyDescent="0.2">
      <c r="A177" s="444"/>
      <c r="B177" s="445"/>
      <c r="C177" s="445"/>
      <c r="D177" s="445"/>
      <c r="E177" s="444"/>
      <c r="F177" s="446"/>
      <c r="G177" s="444"/>
      <c r="H177" s="444"/>
      <c r="I177" s="444"/>
      <c r="J177" s="444"/>
      <c r="K177" s="444"/>
      <c r="L177" s="444"/>
      <c r="M177" s="447"/>
      <c r="N177" s="445"/>
      <c r="O177" s="444"/>
      <c r="P177" s="444"/>
      <c r="Q177" s="444"/>
      <c r="R177" s="444"/>
      <c r="S177" s="444"/>
      <c r="T177" s="444"/>
      <c r="U177" s="449"/>
      <c r="V177" s="447"/>
    </row>
    <row r="178" spans="1:22" x14ac:dyDescent="0.2">
      <c r="A178" s="444"/>
      <c r="B178" s="445"/>
      <c r="C178" s="445"/>
      <c r="D178" s="445"/>
      <c r="E178" s="444"/>
      <c r="F178" s="446"/>
      <c r="G178" s="444"/>
      <c r="H178" s="444"/>
      <c r="I178" s="444"/>
      <c r="J178" s="444"/>
      <c r="K178" s="444"/>
      <c r="L178" s="444"/>
      <c r="M178" s="447"/>
      <c r="N178" s="445"/>
      <c r="O178" s="444"/>
      <c r="P178" s="444"/>
      <c r="Q178" s="444"/>
      <c r="R178" s="444"/>
      <c r="S178" s="444"/>
      <c r="T178" s="444"/>
      <c r="U178" s="449"/>
      <c r="V178" s="447"/>
    </row>
    <row r="179" spans="1:22" x14ac:dyDescent="0.2">
      <c r="A179" s="444"/>
      <c r="B179" s="445"/>
      <c r="C179" s="445"/>
      <c r="D179" s="445"/>
      <c r="E179" s="444"/>
      <c r="F179" s="446"/>
      <c r="G179" s="444"/>
      <c r="H179" s="444"/>
      <c r="I179" s="444"/>
      <c r="J179" s="444"/>
      <c r="K179" s="444"/>
      <c r="L179" s="444"/>
      <c r="M179" s="447"/>
      <c r="N179" s="445"/>
      <c r="O179" s="444"/>
      <c r="P179" s="444"/>
      <c r="Q179" s="444"/>
      <c r="R179" s="444"/>
      <c r="S179" s="444"/>
      <c r="T179" s="444"/>
      <c r="U179" s="449"/>
      <c r="V179" s="447"/>
    </row>
    <row r="180" spans="1:22" x14ac:dyDescent="0.2">
      <c r="A180" s="444"/>
      <c r="B180" s="445"/>
      <c r="C180" s="445"/>
      <c r="D180" s="445"/>
      <c r="E180" s="444"/>
      <c r="F180" s="446"/>
      <c r="G180" s="444"/>
      <c r="H180" s="444"/>
      <c r="I180" s="444"/>
      <c r="J180" s="444"/>
      <c r="K180" s="444"/>
      <c r="L180" s="444"/>
      <c r="M180" s="447"/>
      <c r="N180" s="445"/>
      <c r="O180" s="444"/>
      <c r="P180" s="444"/>
      <c r="Q180" s="444"/>
      <c r="R180" s="444"/>
      <c r="S180" s="444"/>
      <c r="T180" s="444"/>
      <c r="U180" s="449"/>
      <c r="V180" s="447"/>
    </row>
    <row r="181" spans="1:22" x14ac:dyDescent="0.2">
      <c r="A181" s="444"/>
      <c r="B181" s="445"/>
      <c r="C181" s="445"/>
      <c r="D181" s="445"/>
      <c r="E181" s="444"/>
      <c r="F181" s="446"/>
      <c r="G181" s="444"/>
      <c r="H181" s="444"/>
      <c r="I181" s="444"/>
      <c r="J181" s="444"/>
      <c r="K181" s="444"/>
      <c r="L181" s="444"/>
      <c r="M181" s="447"/>
      <c r="N181" s="445"/>
      <c r="O181" s="444"/>
      <c r="P181" s="444"/>
      <c r="Q181" s="444"/>
      <c r="R181" s="444"/>
      <c r="S181" s="444"/>
      <c r="T181" s="444"/>
      <c r="U181" s="449"/>
      <c r="V181" s="447"/>
    </row>
    <row r="182" spans="1:22" x14ac:dyDescent="0.2">
      <c r="A182" s="444"/>
      <c r="B182" s="445"/>
      <c r="C182" s="445"/>
      <c r="D182" s="445"/>
      <c r="E182" s="444"/>
      <c r="F182" s="446"/>
      <c r="G182" s="444"/>
      <c r="H182" s="444"/>
      <c r="I182" s="444"/>
      <c r="J182" s="444"/>
      <c r="K182" s="444"/>
      <c r="L182" s="444"/>
      <c r="M182" s="447"/>
      <c r="N182" s="445"/>
      <c r="O182" s="444"/>
      <c r="P182" s="444"/>
      <c r="Q182" s="444"/>
      <c r="R182" s="444"/>
      <c r="S182" s="444"/>
      <c r="T182" s="444"/>
      <c r="U182" s="449"/>
      <c r="V182" s="447"/>
    </row>
    <row r="183" spans="1:22" x14ac:dyDescent="0.2">
      <c r="A183" s="444"/>
      <c r="B183" s="445"/>
      <c r="C183" s="445"/>
      <c r="D183" s="445"/>
      <c r="E183" s="444"/>
      <c r="F183" s="446"/>
      <c r="G183" s="444"/>
      <c r="H183" s="444"/>
      <c r="I183" s="444"/>
      <c r="J183" s="444"/>
      <c r="K183" s="444"/>
      <c r="L183" s="444"/>
      <c r="M183" s="447"/>
      <c r="N183" s="445"/>
      <c r="O183" s="444"/>
      <c r="P183" s="444"/>
      <c r="Q183" s="444"/>
      <c r="R183" s="444"/>
      <c r="S183" s="444"/>
      <c r="T183" s="444"/>
      <c r="U183" s="449"/>
      <c r="V183" s="447"/>
    </row>
    <row r="184" spans="1:22" x14ac:dyDescent="0.2">
      <c r="A184" s="444"/>
      <c r="B184" s="445"/>
      <c r="C184" s="445"/>
      <c r="D184" s="445"/>
      <c r="E184" s="444"/>
      <c r="F184" s="446"/>
      <c r="G184" s="444"/>
      <c r="H184" s="444"/>
      <c r="I184" s="444"/>
      <c r="J184" s="444"/>
      <c r="K184" s="444"/>
      <c r="L184" s="444"/>
      <c r="M184" s="447"/>
      <c r="N184" s="445"/>
      <c r="O184" s="444"/>
      <c r="P184" s="444"/>
      <c r="Q184" s="444"/>
      <c r="R184" s="444"/>
      <c r="S184" s="444"/>
      <c r="T184" s="444"/>
      <c r="U184" s="449"/>
      <c r="V184" s="447"/>
    </row>
    <row r="185" spans="1:22" x14ac:dyDescent="0.2">
      <c r="A185" s="444"/>
      <c r="B185" s="445"/>
      <c r="C185" s="445"/>
      <c r="D185" s="445"/>
      <c r="E185" s="444"/>
      <c r="F185" s="446"/>
      <c r="G185" s="444"/>
      <c r="H185" s="444"/>
      <c r="I185" s="444"/>
      <c r="J185" s="444"/>
      <c r="K185" s="444"/>
      <c r="L185" s="444"/>
      <c r="M185" s="447"/>
      <c r="N185" s="445"/>
      <c r="O185" s="444"/>
      <c r="P185" s="444"/>
      <c r="Q185" s="444"/>
      <c r="R185" s="444"/>
      <c r="S185" s="444"/>
      <c r="T185" s="444"/>
      <c r="U185" s="449"/>
      <c r="V185" s="447"/>
    </row>
    <row r="186" spans="1:22" x14ac:dyDescent="0.2">
      <c r="A186" s="444"/>
      <c r="B186" s="445"/>
      <c r="C186" s="445"/>
      <c r="D186" s="445"/>
      <c r="E186" s="444"/>
      <c r="F186" s="446"/>
      <c r="G186" s="444"/>
      <c r="H186" s="444"/>
      <c r="I186" s="444"/>
      <c r="J186" s="444"/>
      <c r="K186" s="444"/>
      <c r="L186" s="444"/>
      <c r="M186" s="447"/>
      <c r="N186" s="445"/>
      <c r="O186" s="444"/>
      <c r="P186" s="444"/>
      <c r="Q186" s="444"/>
      <c r="R186" s="444"/>
      <c r="S186" s="444"/>
      <c r="T186" s="444"/>
      <c r="U186" s="449"/>
      <c r="V186" s="447"/>
    </row>
    <row r="187" spans="1:22" x14ac:dyDescent="0.2">
      <c r="A187" s="444"/>
      <c r="B187" s="445"/>
      <c r="C187" s="445"/>
      <c r="D187" s="445"/>
      <c r="E187" s="444"/>
      <c r="F187" s="446"/>
      <c r="G187" s="444"/>
      <c r="H187" s="444"/>
      <c r="I187" s="444"/>
      <c r="J187" s="444"/>
      <c r="K187" s="444"/>
      <c r="L187" s="444"/>
      <c r="M187" s="447"/>
      <c r="N187" s="445"/>
      <c r="O187" s="444"/>
      <c r="P187" s="444"/>
      <c r="Q187" s="444"/>
      <c r="R187" s="444"/>
      <c r="S187" s="444"/>
      <c r="T187" s="444"/>
      <c r="U187" s="449"/>
      <c r="V187" s="447"/>
    </row>
    <row r="188" spans="1:22" x14ac:dyDescent="0.2">
      <c r="A188" s="444"/>
      <c r="B188" s="445"/>
      <c r="C188" s="445"/>
      <c r="D188" s="445"/>
      <c r="E188" s="444"/>
      <c r="F188" s="446"/>
      <c r="G188" s="444"/>
      <c r="H188" s="444"/>
      <c r="I188" s="444"/>
      <c r="J188" s="444"/>
      <c r="K188" s="444"/>
      <c r="L188" s="444"/>
      <c r="M188" s="447"/>
      <c r="N188" s="445"/>
      <c r="O188" s="444"/>
      <c r="P188" s="444"/>
      <c r="Q188" s="444"/>
      <c r="R188" s="444"/>
      <c r="S188" s="444"/>
      <c r="T188" s="444"/>
      <c r="U188" s="449"/>
      <c r="V188" s="447"/>
    </row>
    <row r="189" spans="1:22" x14ac:dyDescent="0.2">
      <c r="A189" s="444"/>
      <c r="B189" s="445"/>
      <c r="C189" s="445"/>
      <c r="D189" s="445"/>
      <c r="E189" s="444"/>
      <c r="F189" s="446"/>
      <c r="G189" s="444"/>
      <c r="H189" s="444"/>
      <c r="I189" s="444"/>
      <c r="J189" s="444"/>
      <c r="K189" s="444"/>
      <c r="L189" s="444"/>
      <c r="M189" s="447"/>
      <c r="N189" s="445"/>
      <c r="O189" s="444"/>
      <c r="P189" s="444"/>
      <c r="Q189" s="444"/>
      <c r="R189" s="444"/>
      <c r="S189" s="444"/>
      <c r="T189" s="444"/>
      <c r="U189" s="449"/>
      <c r="V189" s="447"/>
    </row>
    <row r="190" spans="1:22" x14ac:dyDescent="0.2">
      <c r="A190" s="444"/>
      <c r="B190" s="445"/>
      <c r="C190" s="445"/>
      <c r="D190" s="445"/>
      <c r="E190" s="444"/>
      <c r="F190" s="446"/>
      <c r="G190" s="444"/>
      <c r="H190" s="444"/>
      <c r="I190" s="444"/>
      <c r="J190" s="444"/>
      <c r="K190" s="444"/>
      <c r="L190" s="444"/>
      <c r="M190" s="447"/>
      <c r="N190" s="445"/>
      <c r="O190" s="444"/>
      <c r="P190" s="444"/>
      <c r="Q190" s="444"/>
      <c r="R190" s="444"/>
      <c r="S190" s="444"/>
      <c r="T190" s="444"/>
      <c r="U190" s="449"/>
      <c r="V190" s="447"/>
    </row>
    <row r="191" spans="1:22" x14ac:dyDescent="0.2">
      <c r="A191" s="444"/>
      <c r="B191" s="445"/>
      <c r="C191" s="445"/>
      <c r="D191" s="445"/>
      <c r="E191" s="444"/>
      <c r="F191" s="446"/>
      <c r="G191" s="444"/>
      <c r="H191" s="444"/>
      <c r="I191" s="444"/>
      <c r="J191" s="444"/>
      <c r="K191" s="444"/>
      <c r="L191" s="444"/>
      <c r="M191" s="447"/>
      <c r="N191" s="445"/>
      <c r="O191" s="444"/>
      <c r="P191" s="444"/>
      <c r="Q191" s="444"/>
      <c r="R191" s="444"/>
      <c r="S191" s="444"/>
      <c r="T191" s="444"/>
      <c r="U191" s="449"/>
      <c r="V191" s="447"/>
    </row>
    <row r="192" spans="1:22" x14ac:dyDescent="0.2">
      <c r="A192" s="444"/>
      <c r="B192" s="445"/>
      <c r="C192" s="445"/>
      <c r="D192" s="445"/>
      <c r="E192" s="444"/>
      <c r="F192" s="446"/>
      <c r="G192" s="444"/>
      <c r="H192" s="444"/>
      <c r="I192" s="444"/>
      <c r="J192" s="444"/>
      <c r="K192" s="444"/>
      <c r="L192" s="444"/>
      <c r="M192" s="447"/>
      <c r="N192" s="445"/>
      <c r="O192" s="444"/>
      <c r="P192" s="444"/>
      <c r="Q192" s="444"/>
      <c r="R192" s="444"/>
      <c r="S192" s="444"/>
      <c r="T192" s="444"/>
      <c r="U192" s="449"/>
      <c r="V192" s="447"/>
    </row>
    <row r="193" spans="1:22" x14ac:dyDescent="0.2">
      <c r="A193" s="444"/>
      <c r="B193" s="445"/>
      <c r="C193" s="445"/>
      <c r="D193" s="445"/>
      <c r="E193" s="444"/>
      <c r="F193" s="446"/>
      <c r="G193" s="444"/>
      <c r="H193" s="444"/>
      <c r="I193" s="444"/>
      <c r="J193" s="444"/>
      <c r="K193" s="444"/>
      <c r="L193" s="444"/>
      <c r="M193" s="447"/>
      <c r="N193" s="445"/>
      <c r="O193" s="444"/>
      <c r="P193" s="444"/>
      <c r="Q193" s="444"/>
      <c r="R193" s="444"/>
      <c r="S193" s="444"/>
      <c r="T193" s="444"/>
      <c r="U193" s="449"/>
      <c r="V193" s="447"/>
    </row>
    <row r="194" spans="1:22" x14ac:dyDescent="0.2">
      <c r="A194" s="444"/>
      <c r="B194" s="445"/>
      <c r="C194" s="445"/>
      <c r="D194" s="445"/>
      <c r="E194" s="444"/>
      <c r="F194" s="446"/>
      <c r="G194" s="444"/>
      <c r="H194" s="444"/>
      <c r="I194" s="444"/>
      <c r="J194" s="444"/>
      <c r="K194" s="444"/>
      <c r="L194" s="444"/>
      <c r="M194" s="447"/>
      <c r="N194" s="445"/>
      <c r="O194" s="444"/>
      <c r="P194" s="444"/>
      <c r="Q194" s="444"/>
      <c r="R194" s="444"/>
      <c r="S194" s="444"/>
      <c r="T194" s="444"/>
      <c r="U194" s="449"/>
      <c r="V194" s="447"/>
    </row>
    <row r="195" spans="1:22" x14ac:dyDescent="0.2">
      <c r="A195" s="444"/>
      <c r="B195" s="445"/>
      <c r="C195" s="445"/>
      <c r="D195" s="445"/>
      <c r="E195" s="444"/>
      <c r="F195" s="446"/>
      <c r="G195" s="444"/>
      <c r="H195" s="444"/>
      <c r="I195" s="444"/>
      <c r="J195" s="444"/>
      <c r="K195" s="444"/>
      <c r="L195" s="444"/>
      <c r="M195" s="447"/>
      <c r="N195" s="445"/>
      <c r="O195" s="444"/>
      <c r="P195" s="444"/>
      <c r="Q195" s="444"/>
      <c r="R195" s="444"/>
      <c r="S195" s="444"/>
      <c r="T195" s="444"/>
      <c r="U195" s="449"/>
      <c r="V195" s="447"/>
    </row>
    <row r="196" spans="1:22" x14ac:dyDescent="0.2">
      <c r="A196" s="444"/>
      <c r="B196" s="445"/>
      <c r="C196" s="445"/>
      <c r="D196" s="445"/>
      <c r="E196" s="444"/>
      <c r="F196" s="446"/>
      <c r="G196" s="444"/>
      <c r="H196" s="444"/>
      <c r="I196" s="444"/>
      <c r="J196" s="444"/>
      <c r="K196" s="444"/>
      <c r="L196" s="444"/>
      <c r="M196" s="447"/>
      <c r="N196" s="445"/>
      <c r="O196" s="444"/>
      <c r="P196" s="444"/>
      <c r="Q196" s="444"/>
      <c r="R196" s="444"/>
      <c r="S196" s="444"/>
      <c r="T196" s="444"/>
      <c r="U196" s="449"/>
      <c r="V196" s="447"/>
    </row>
    <row r="197" spans="1:22" x14ac:dyDescent="0.2">
      <c r="A197" s="444"/>
      <c r="B197" s="445"/>
      <c r="C197" s="445"/>
      <c r="D197" s="445"/>
      <c r="E197" s="444"/>
      <c r="F197" s="446"/>
      <c r="G197" s="444"/>
      <c r="H197" s="444"/>
      <c r="I197" s="444"/>
      <c r="J197" s="444"/>
      <c r="K197" s="444"/>
      <c r="L197" s="444"/>
      <c r="M197" s="447"/>
      <c r="N197" s="445"/>
      <c r="O197" s="444"/>
      <c r="P197" s="444"/>
      <c r="Q197" s="444"/>
      <c r="R197" s="444"/>
      <c r="S197" s="444"/>
      <c r="T197" s="444"/>
      <c r="U197" s="449"/>
      <c r="V197" s="447"/>
    </row>
    <row r="198" spans="1:22" x14ac:dyDescent="0.2">
      <c r="A198" s="444"/>
      <c r="B198" s="445"/>
      <c r="C198" s="445"/>
      <c r="D198" s="445"/>
      <c r="E198" s="444"/>
      <c r="F198" s="446"/>
      <c r="G198" s="444"/>
      <c r="H198" s="444"/>
      <c r="I198" s="444"/>
      <c r="J198" s="444"/>
      <c r="K198" s="444"/>
      <c r="L198" s="444"/>
      <c r="M198" s="447"/>
      <c r="N198" s="445"/>
      <c r="O198" s="444"/>
      <c r="P198" s="444"/>
      <c r="Q198" s="444"/>
      <c r="R198" s="444"/>
      <c r="S198" s="444"/>
      <c r="T198" s="444"/>
      <c r="U198" s="449"/>
      <c r="V198" s="447"/>
    </row>
    <row r="199" spans="1:22" x14ac:dyDescent="0.2">
      <c r="A199" s="444"/>
      <c r="B199" s="445"/>
      <c r="C199" s="445"/>
      <c r="D199" s="445"/>
      <c r="E199" s="444"/>
      <c r="F199" s="446"/>
      <c r="G199" s="444"/>
      <c r="H199" s="444"/>
      <c r="I199" s="444"/>
      <c r="J199" s="444"/>
      <c r="K199" s="444"/>
      <c r="L199" s="444"/>
      <c r="M199" s="447"/>
      <c r="N199" s="445"/>
      <c r="O199" s="444"/>
      <c r="P199" s="444"/>
      <c r="Q199" s="444"/>
      <c r="R199" s="444"/>
      <c r="S199" s="444"/>
      <c r="T199" s="444"/>
      <c r="U199" s="449"/>
      <c r="V199" s="447"/>
    </row>
    <row r="200" spans="1:22" x14ac:dyDescent="0.2">
      <c r="A200" s="444"/>
      <c r="B200" s="445"/>
      <c r="C200" s="445"/>
      <c r="D200" s="445"/>
      <c r="E200" s="444"/>
      <c r="F200" s="446"/>
      <c r="G200" s="444"/>
      <c r="H200" s="444"/>
      <c r="I200" s="444"/>
      <c r="J200" s="444"/>
      <c r="K200" s="444"/>
      <c r="L200" s="444"/>
      <c r="M200" s="447"/>
      <c r="N200" s="445"/>
      <c r="O200" s="444"/>
      <c r="P200" s="444"/>
      <c r="Q200" s="444"/>
      <c r="R200" s="444"/>
      <c r="S200" s="444"/>
      <c r="T200" s="444"/>
      <c r="U200" s="449"/>
      <c r="V200" s="447"/>
    </row>
    <row r="201" spans="1:22" x14ac:dyDescent="0.2">
      <c r="A201" s="444"/>
      <c r="B201" s="445"/>
      <c r="C201" s="445"/>
      <c r="D201" s="445"/>
      <c r="E201" s="444"/>
      <c r="F201" s="446"/>
      <c r="G201" s="444"/>
      <c r="H201" s="444"/>
      <c r="I201" s="444"/>
      <c r="J201" s="444"/>
      <c r="K201" s="444"/>
      <c r="L201" s="444"/>
      <c r="M201" s="447"/>
      <c r="N201" s="445"/>
      <c r="O201" s="444"/>
      <c r="P201" s="444"/>
      <c r="Q201" s="444"/>
      <c r="R201" s="444"/>
      <c r="S201" s="444"/>
      <c r="T201" s="444"/>
      <c r="U201" s="449"/>
      <c r="V201" s="447"/>
    </row>
    <row r="202" spans="1:22" x14ac:dyDescent="0.2">
      <c r="A202" s="444"/>
      <c r="B202" s="445"/>
      <c r="C202" s="445"/>
      <c r="D202" s="445"/>
      <c r="E202" s="444"/>
      <c r="F202" s="446"/>
      <c r="G202" s="444"/>
      <c r="H202" s="444"/>
      <c r="I202" s="444"/>
      <c r="J202" s="444"/>
      <c r="K202" s="444"/>
      <c r="L202" s="444"/>
      <c r="M202" s="447"/>
      <c r="N202" s="445"/>
      <c r="O202" s="444"/>
      <c r="P202" s="444"/>
      <c r="Q202" s="444"/>
      <c r="R202" s="444"/>
      <c r="S202" s="444"/>
      <c r="T202" s="444"/>
      <c r="U202" s="449"/>
      <c r="V202" s="447"/>
    </row>
    <row r="203" spans="1:22" x14ac:dyDescent="0.2">
      <c r="A203" s="444"/>
      <c r="B203" s="445"/>
      <c r="C203" s="445"/>
      <c r="D203" s="445"/>
      <c r="E203" s="444"/>
      <c r="F203" s="446"/>
      <c r="G203" s="444"/>
      <c r="H203" s="444"/>
      <c r="I203" s="444"/>
      <c r="J203" s="444"/>
      <c r="K203" s="444"/>
      <c r="L203" s="444"/>
      <c r="M203" s="447"/>
      <c r="N203" s="445"/>
      <c r="O203" s="444"/>
      <c r="P203" s="444"/>
      <c r="Q203" s="444"/>
      <c r="R203" s="444"/>
      <c r="S203" s="444"/>
      <c r="T203" s="444"/>
      <c r="U203" s="449"/>
      <c r="V203" s="447"/>
    </row>
    <row r="204" spans="1:22" x14ac:dyDescent="0.2">
      <c r="A204" s="444"/>
      <c r="B204" s="445"/>
      <c r="C204" s="445"/>
      <c r="D204" s="445"/>
      <c r="E204" s="444"/>
      <c r="F204" s="446"/>
      <c r="G204" s="444"/>
      <c r="H204" s="444"/>
      <c r="I204" s="444"/>
      <c r="J204" s="444"/>
      <c r="K204" s="444"/>
      <c r="L204" s="444"/>
      <c r="M204" s="447"/>
      <c r="N204" s="445"/>
      <c r="O204" s="444"/>
      <c r="P204" s="444"/>
      <c r="Q204" s="444"/>
      <c r="R204" s="444"/>
      <c r="S204" s="444"/>
      <c r="T204" s="444"/>
      <c r="U204" s="449"/>
      <c r="V204" s="447"/>
    </row>
    <row r="205" spans="1:22" x14ac:dyDescent="0.2">
      <c r="A205" s="444"/>
      <c r="B205" s="445"/>
      <c r="C205" s="445"/>
      <c r="D205" s="445"/>
      <c r="E205" s="444"/>
      <c r="F205" s="446"/>
      <c r="G205" s="444"/>
      <c r="H205" s="444"/>
      <c r="I205" s="444"/>
      <c r="J205" s="444"/>
      <c r="K205" s="444"/>
      <c r="L205" s="444"/>
      <c r="M205" s="447"/>
      <c r="N205" s="445"/>
      <c r="O205" s="444"/>
      <c r="P205" s="444"/>
      <c r="Q205" s="444"/>
      <c r="R205" s="444"/>
      <c r="S205" s="444"/>
      <c r="T205" s="444"/>
      <c r="U205" s="449"/>
      <c r="V205" s="447"/>
    </row>
    <row r="206" spans="1:22" x14ac:dyDescent="0.2">
      <c r="A206" s="444"/>
      <c r="B206" s="445"/>
      <c r="C206" s="445"/>
      <c r="D206" s="445"/>
      <c r="E206" s="444"/>
      <c r="F206" s="446"/>
      <c r="G206" s="444"/>
      <c r="H206" s="444"/>
      <c r="I206" s="444"/>
      <c r="J206" s="444"/>
      <c r="K206" s="444"/>
      <c r="L206" s="444"/>
      <c r="M206" s="447"/>
      <c r="N206" s="445"/>
      <c r="O206" s="444"/>
      <c r="P206" s="444"/>
      <c r="Q206" s="444"/>
      <c r="R206" s="444"/>
      <c r="S206" s="444"/>
      <c r="T206" s="444"/>
      <c r="U206" s="449"/>
      <c r="V206" s="447"/>
    </row>
    <row r="207" spans="1:22" x14ac:dyDescent="0.2">
      <c r="A207" s="444"/>
      <c r="B207" s="445"/>
      <c r="C207" s="445"/>
      <c r="D207" s="445"/>
      <c r="E207" s="444"/>
      <c r="F207" s="446"/>
      <c r="G207" s="444"/>
      <c r="H207" s="444"/>
      <c r="I207" s="444"/>
      <c r="J207" s="444"/>
      <c r="K207" s="444"/>
      <c r="L207" s="444"/>
      <c r="M207" s="447"/>
      <c r="N207" s="445"/>
      <c r="O207" s="444"/>
      <c r="P207" s="444"/>
      <c r="Q207" s="444"/>
      <c r="R207" s="444"/>
      <c r="S207" s="444"/>
      <c r="T207" s="444"/>
      <c r="U207" s="449"/>
      <c r="V207" s="447"/>
    </row>
    <row r="208" spans="1:22" x14ac:dyDescent="0.2">
      <c r="A208" s="444"/>
      <c r="B208" s="445"/>
      <c r="C208" s="445"/>
      <c r="D208" s="445"/>
      <c r="E208" s="444"/>
      <c r="F208" s="446"/>
      <c r="G208" s="444"/>
      <c r="H208" s="444"/>
      <c r="I208" s="444"/>
      <c r="J208" s="444"/>
      <c r="K208" s="444"/>
      <c r="L208" s="444"/>
      <c r="M208" s="447"/>
      <c r="N208" s="445"/>
      <c r="O208" s="444"/>
      <c r="P208" s="444"/>
      <c r="Q208" s="444"/>
      <c r="R208" s="444"/>
      <c r="S208" s="444"/>
      <c r="T208" s="444"/>
      <c r="U208" s="449"/>
      <c r="V208" s="447"/>
    </row>
    <row r="209" spans="1:22" x14ac:dyDescent="0.2">
      <c r="A209" s="444"/>
      <c r="B209" s="445"/>
      <c r="C209" s="445"/>
      <c r="D209" s="445"/>
      <c r="E209" s="444"/>
      <c r="F209" s="446"/>
      <c r="G209" s="444"/>
      <c r="H209" s="444"/>
      <c r="I209" s="444"/>
      <c r="J209" s="444"/>
      <c r="K209" s="444"/>
      <c r="L209" s="444"/>
      <c r="M209" s="447"/>
      <c r="N209" s="445"/>
      <c r="O209" s="444"/>
      <c r="P209" s="444"/>
      <c r="Q209" s="444"/>
      <c r="R209" s="444"/>
      <c r="S209" s="444"/>
      <c r="T209" s="444"/>
      <c r="U209" s="449"/>
      <c r="V209" s="447"/>
    </row>
    <row r="210" spans="1:22" x14ac:dyDescent="0.2">
      <c r="A210" s="444"/>
      <c r="B210" s="445"/>
      <c r="C210" s="445"/>
      <c r="D210" s="445"/>
      <c r="E210" s="444"/>
      <c r="F210" s="446"/>
      <c r="G210" s="444"/>
      <c r="H210" s="444"/>
      <c r="I210" s="444"/>
      <c r="J210" s="444"/>
      <c r="K210" s="444"/>
      <c r="L210" s="444"/>
      <c r="M210" s="447"/>
      <c r="N210" s="445"/>
      <c r="O210" s="444"/>
      <c r="P210" s="444"/>
      <c r="Q210" s="444"/>
      <c r="R210" s="444"/>
      <c r="S210" s="444"/>
      <c r="T210" s="444"/>
      <c r="U210" s="449"/>
      <c r="V210" s="447"/>
    </row>
    <row r="211" spans="1:22" x14ac:dyDescent="0.2">
      <c r="A211" s="444"/>
      <c r="B211" s="445"/>
      <c r="C211" s="445"/>
      <c r="D211" s="445"/>
      <c r="E211" s="444"/>
      <c r="F211" s="446"/>
      <c r="G211" s="444"/>
      <c r="H211" s="444"/>
      <c r="I211" s="444"/>
      <c r="J211" s="444"/>
      <c r="K211" s="444"/>
      <c r="L211" s="444"/>
      <c r="M211" s="447"/>
      <c r="N211" s="445"/>
      <c r="O211" s="444"/>
      <c r="P211" s="444"/>
      <c r="Q211" s="444"/>
      <c r="R211" s="444"/>
      <c r="S211" s="444"/>
      <c r="T211" s="444"/>
      <c r="U211" s="449"/>
      <c r="V211" s="447"/>
    </row>
    <row r="212" spans="1:22" x14ac:dyDescent="0.2">
      <c r="A212" s="444"/>
      <c r="B212" s="445"/>
      <c r="C212" s="445"/>
      <c r="D212" s="445"/>
      <c r="E212" s="444"/>
      <c r="F212" s="446"/>
      <c r="G212" s="444"/>
      <c r="H212" s="444"/>
      <c r="I212" s="444"/>
      <c r="J212" s="444"/>
      <c r="K212" s="444"/>
      <c r="L212" s="444"/>
      <c r="M212" s="447"/>
      <c r="N212" s="445"/>
      <c r="O212" s="444"/>
      <c r="P212" s="444"/>
      <c r="Q212" s="444"/>
      <c r="R212" s="444"/>
      <c r="S212" s="444"/>
      <c r="T212" s="444"/>
      <c r="U212" s="449"/>
      <c r="V212" s="447"/>
    </row>
    <row r="213" spans="1:22" x14ac:dyDescent="0.2">
      <c r="A213" s="444"/>
      <c r="B213" s="445"/>
      <c r="C213" s="445"/>
      <c r="D213" s="445"/>
      <c r="E213" s="444"/>
      <c r="F213" s="446"/>
      <c r="G213" s="444"/>
      <c r="H213" s="444"/>
      <c r="I213" s="444"/>
      <c r="J213" s="444"/>
      <c r="K213" s="444"/>
      <c r="L213" s="444"/>
      <c r="M213" s="447"/>
      <c r="N213" s="445"/>
      <c r="O213" s="444"/>
      <c r="P213" s="444"/>
      <c r="Q213" s="444"/>
      <c r="R213" s="444"/>
      <c r="S213" s="444"/>
      <c r="T213" s="444"/>
      <c r="U213" s="449"/>
      <c r="V213" s="447"/>
    </row>
    <row r="214" spans="1:22" x14ac:dyDescent="0.2">
      <c r="A214" s="444"/>
      <c r="B214" s="445"/>
      <c r="C214" s="445"/>
      <c r="D214" s="445"/>
      <c r="E214" s="444"/>
      <c r="F214" s="446"/>
      <c r="G214" s="444"/>
      <c r="H214" s="444"/>
      <c r="I214" s="444"/>
      <c r="J214" s="444"/>
      <c r="K214" s="444"/>
      <c r="L214" s="444"/>
      <c r="M214" s="447"/>
      <c r="N214" s="445"/>
      <c r="O214" s="444"/>
      <c r="P214" s="444"/>
      <c r="Q214" s="444"/>
      <c r="R214" s="444"/>
      <c r="S214" s="444"/>
      <c r="T214" s="444"/>
      <c r="U214" s="449"/>
      <c r="V214" s="447"/>
    </row>
    <row r="215" spans="1:22" x14ac:dyDescent="0.2">
      <c r="A215" s="444"/>
      <c r="B215" s="445"/>
      <c r="C215" s="445"/>
      <c r="D215" s="445"/>
      <c r="E215" s="444"/>
      <c r="F215" s="446"/>
      <c r="G215" s="444"/>
      <c r="H215" s="444"/>
      <c r="I215" s="444"/>
      <c r="J215" s="444"/>
      <c r="K215" s="444"/>
      <c r="L215" s="444"/>
      <c r="M215" s="447"/>
      <c r="N215" s="445"/>
      <c r="O215" s="444"/>
      <c r="P215" s="444"/>
      <c r="Q215" s="444"/>
      <c r="R215" s="444"/>
      <c r="S215" s="444"/>
      <c r="T215" s="444"/>
      <c r="U215" s="449"/>
      <c r="V215" s="447"/>
    </row>
    <row r="216" spans="1:22" x14ac:dyDescent="0.2">
      <c r="A216" s="444"/>
      <c r="B216" s="445"/>
      <c r="C216" s="445"/>
      <c r="D216" s="445"/>
      <c r="E216" s="444"/>
      <c r="F216" s="446"/>
      <c r="G216" s="444"/>
      <c r="H216" s="444"/>
      <c r="I216" s="444"/>
      <c r="J216" s="444"/>
      <c r="K216" s="444"/>
      <c r="L216" s="444"/>
      <c r="M216" s="447"/>
      <c r="N216" s="445"/>
      <c r="O216" s="444"/>
      <c r="P216" s="444"/>
      <c r="Q216" s="444"/>
      <c r="R216" s="444"/>
      <c r="S216" s="444"/>
      <c r="T216" s="444"/>
      <c r="U216" s="449"/>
      <c r="V216" s="447"/>
    </row>
    <row r="217" spans="1:22" x14ac:dyDescent="0.2">
      <c r="A217" s="444"/>
      <c r="B217" s="445"/>
      <c r="C217" s="445"/>
      <c r="D217" s="445"/>
      <c r="E217" s="444"/>
      <c r="F217" s="446"/>
      <c r="G217" s="444"/>
      <c r="H217" s="444"/>
      <c r="I217" s="444"/>
      <c r="J217" s="444"/>
      <c r="K217" s="444"/>
      <c r="L217" s="444"/>
      <c r="M217" s="447"/>
      <c r="N217" s="445"/>
      <c r="O217" s="444"/>
      <c r="P217" s="444"/>
      <c r="Q217" s="444"/>
      <c r="R217" s="444"/>
      <c r="S217" s="444"/>
      <c r="T217" s="444"/>
      <c r="U217" s="449"/>
      <c r="V217" s="447"/>
    </row>
    <row r="218" spans="1:22" x14ac:dyDescent="0.2">
      <c r="A218" s="444"/>
      <c r="B218" s="445"/>
      <c r="C218" s="445"/>
      <c r="D218" s="445"/>
      <c r="E218" s="444"/>
      <c r="F218" s="446"/>
      <c r="G218" s="444"/>
      <c r="H218" s="444"/>
      <c r="I218" s="444"/>
      <c r="J218" s="444"/>
      <c r="K218" s="444"/>
      <c r="L218" s="444"/>
      <c r="M218" s="447"/>
      <c r="N218" s="445"/>
      <c r="O218" s="444"/>
      <c r="P218" s="444"/>
      <c r="Q218" s="444"/>
      <c r="R218" s="444"/>
      <c r="S218" s="444"/>
      <c r="T218" s="444"/>
      <c r="U218" s="449"/>
      <c r="V218" s="447"/>
    </row>
    <row r="219" spans="1:22" x14ac:dyDescent="0.2">
      <c r="A219" s="444"/>
      <c r="B219" s="445"/>
      <c r="C219" s="445"/>
      <c r="D219" s="445"/>
      <c r="E219" s="444"/>
      <c r="F219" s="446"/>
      <c r="G219" s="444"/>
      <c r="H219" s="444"/>
      <c r="I219" s="444"/>
      <c r="J219" s="444"/>
      <c r="K219" s="444"/>
      <c r="L219" s="444"/>
      <c r="M219" s="447"/>
      <c r="N219" s="445"/>
      <c r="O219" s="444"/>
      <c r="P219" s="444"/>
      <c r="Q219" s="444"/>
      <c r="R219" s="444"/>
      <c r="S219" s="444"/>
      <c r="T219" s="444"/>
      <c r="U219" s="449"/>
      <c r="V219" s="447"/>
    </row>
    <row r="220" spans="1:22" x14ac:dyDescent="0.2">
      <c r="A220" s="444"/>
      <c r="B220" s="445"/>
      <c r="C220" s="445"/>
      <c r="D220" s="445"/>
      <c r="E220" s="444"/>
      <c r="F220" s="446"/>
      <c r="G220" s="444"/>
      <c r="H220" s="444"/>
      <c r="I220" s="444"/>
      <c r="J220" s="444"/>
      <c r="K220" s="444"/>
      <c r="L220" s="444"/>
      <c r="M220" s="447"/>
      <c r="N220" s="445"/>
      <c r="O220" s="444"/>
      <c r="P220" s="444"/>
      <c r="Q220" s="444"/>
      <c r="R220" s="444"/>
      <c r="S220" s="444"/>
      <c r="T220" s="444"/>
      <c r="U220" s="449"/>
      <c r="V220" s="447"/>
    </row>
    <row r="221" spans="1:22" x14ac:dyDescent="0.2">
      <c r="A221" s="444"/>
      <c r="B221" s="445"/>
      <c r="C221" s="445"/>
      <c r="D221" s="445"/>
      <c r="E221" s="444"/>
      <c r="F221" s="446"/>
      <c r="G221" s="444"/>
      <c r="H221" s="444"/>
      <c r="I221" s="444"/>
      <c r="J221" s="444"/>
      <c r="K221" s="444"/>
      <c r="L221" s="444"/>
      <c r="M221" s="447"/>
      <c r="N221" s="445"/>
      <c r="O221" s="444"/>
      <c r="P221" s="444"/>
      <c r="Q221" s="444"/>
      <c r="R221" s="444"/>
      <c r="S221" s="444"/>
      <c r="T221" s="444"/>
      <c r="U221" s="449"/>
      <c r="V221" s="447"/>
    </row>
    <row r="222" spans="1:22" x14ac:dyDescent="0.2">
      <c r="A222" s="444"/>
      <c r="B222" s="445"/>
      <c r="C222" s="445"/>
      <c r="D222" s="445"/>
      <c r="E222" s="444"/>
      <c r="F222" s="446"/>
      <c r="G222" s="444"/>
      <c r="H222" s="444"/>
      <c r="I222" s="444"/>
      <c r="J222" s="444"/>
      <c r="K222" s="444"/>
      <c r="L222" s="444"/>
      <c r="M222" s="447"/>
      <c r="N222" s="445"/>
      <c r="O222" s="444"/>
      <c r="P222" s="444"/>
      <c r="Q222" s="444"/>
      <c r="R222" s="444"/>
      <c r="S222" s="444"/>
      <c r="T222" s="444"/>
      <c r="U222" s="449"/>
      <c r="V222" s="447"/>
    </row>
    <row r="223" spans="1:22" x14ac:dyDescent="0.2">
      <c r="A223" s="444"/>
      <c r="B223" s="445"/>
      <c r="C223" s="445"/>
      <c r="D223" s="445"/>
      <c r="E223" s="444"/>
      <c r="F223" s="446"/>
      <c r="G223" s="444"/>
      <c r="H223" s="444"/>
      <c r="I223" s="444"/>
      <c r="J223" s="444"/>
      <c r="K223" s="444"/>
      <c r="L223" s="444"/>
      <c r="M223" s="447"/>
      <c r="N223" s="445"/>
      <c r="O223" s="444"/>
      <c r="P223" s="444"/>
      <c r="Q223" s="444"/>
      <c r="R223" s="444"/>
      <c r="S223" s="444"/>
      <c r="T223" s="444"/>
      <c r="U223" s="449"/>
      <c r="V223" s="447"/>
    </row>
    <row r="224" spans="1:22" x14ac:dyDescent="0.2">
      <c r="A224" s="444"/>
      <c r="B224" s="445"/>
      <c r="C224" s="445"/>
      <c r="D224" s="445"/>
      <c r="E224" s="444"/>
      <c r="F224" s="446"/>
      <c r="G224" s="444"/>
      <c r="H224" s="444"/>
      <c r="I224" s="444"/>
      <c r="J224" s="444"/>
      <c r="K224" s="444"/>
      <c r="L224" s="444"/>
      <c r="M224" s="447"/>
      <c r="N224" s="445"/>
      <c r="O224" s="444"/>
      <c r="P224" s="444"/>
      <c r="Q224" s="444"/>
      <c r="R224" s="444"/>
      <c r="S224" s="444"/>
      <c r="T224" s="444"/>
      <c r="U224" s="449"/>
      <c r="V224" s="447"/>
    </row>
    <row r="225" spans="1:22" x14ac:dyDescent="0.2">
      <c r="A225" s="444"/>
      <c r="B225" s="445"/>
      <c r="C225" s="445"/>
      <c r="D225" s="445"/>
      <c r="E225" s="444"/>
      <c r="F225" s="446"/>
      <c r="G225" s="444"/>
      <c r="H225" s="444"/>
      <c r="I225" s="444"/>
      <c r="J225" s="444"/>
      <c r="K225" s="444"/>
      <c r="L225" s="444"/>
      <c r="M225" s="447"/>
      <c r="N225" s="445"/>
      <c r="O225" s="444"/>
      <c r="P225" s="444"/>
      <c r="Q225" s="444"/>
      <c r="R225" s="444"/>
      <c r="S225" s="444"/>
      <c r="T225" s="444"/>
      <c r="U225" s="449"/>
      <c r="V225" s="447"/>
    </row>
    <row r="226" spans="1:22" x14ac:dyDescent="0.2">
      <c r="A226" s="444"/>
      <c r="B226" s="445"/>
      <c r="C226" s="445"/>
      <c r="D226" s="445"/>
      <c r="E226" s="444"/>
      <c r="F226" s="446"/>
      <c r="G226" s="444"/>
      <c r="H226" s="444"/>
      <c r="I226" s="444"/>
      <c r="J226" s="444"/>
      <c r="K226" s="444"/>
      <c r="L226" s="444"/>
      <c r="M226" s="447"/>
      <c r="N226" s="445"/>
      <c r="O226" s="444"/>
      <c r="P226" s="444"/>
      <c r="Q226" s="444"/>
      <c r="R226" s="444"/>
      <c r="S226" s="444"/>
      <c r="T226" s="444"/>
      <c r="U226" s="449"/>
      <c r="V226" s="447"/>
    </row>
    <row r="227" spans="1:22" x14ac:dyDescent="0.2">
      <c r="A227" s="444"/>
      <c r="B227" s="445"/>
      <c r="C227" s="445"/>
      <c r="D227" s="445"/>
      <c r="E227" s="444"/>
      <c r="F227" s="446"/>
      <c r="G227" s="444"/>
      <c r="H227" s="444"/>
      <c r="I227" s="444"/>
      <c r="J227" s="444"/>
      <c r="K227" s="444"/>
      <c r="L227" s="444"/>
      <c r="M227" s="447"/>
      <c r="N227" s="445"/>
      <c r="O227" s="444"/>
      <c r="P227" s="444"/>
      <c r="Q227" s="444"/>
      <c r="R227" s="444"/>
      <c r="S227" s="444"/>
      <c r="T227" s="444"/>
      <c r="U227" s="449"/>
      <c r="V227" s="447"/>
    </row>
    <row r="228" spans="1:22" x14ac:dyDescent="0.2">
      <c r="A228" s="444"/>
      <c r="B228" s="445"/>
      <c r="C228" s="445"/>
      <c r="D228" s="445"/>
      <c r="E228" s="444"/>
      <c r="F228" s="446"/>
      <c r="G228" s="444"/>
      <c r="H228" s="444"/>
      <c r="I228" s="444"/>
      <c r="J228" s="444"/>
      <c r="K228" s="444"/>
      <c r="L228" s="444"/>
      <c r="M228" s="447"/>
      <c r="N228" s="445"/>
      <c r="O228" s="444"/>
      <c r="P228" s="444"/>
      <c r="Q228" s="444"/>
      <c r="R228" s="444"/>
      <c r="S228" s="444"/>
      <c r="T228" s="444"/>
      <c r="U228" s="449"/>
      <c r="V228" s="447"/>
    </row>
    <row r="229" spans="1:22" x14ac:dyDescent="0.2">
      <c r="A229" s="444"/>
      <c r="B229" s="445"/>
      <c r="C229" s="445"/>
      <c r="D229" s="445"/>
      <c r="E229" s="444"/>
      <c r="F229" s="446"/>
      <c r="G229" s="444"/>
      <c r="H229" s="444"/>
      <c r="I229" s="444"/>
      <c r="J229" s="444"/>
      <c r="K229" s="444"/>
      <c r="L229" s="444"/>
      <c r="M229" s="447"/>
      <c r="N229" s="445"/>
      <c r="O229" s="444"/>
      <c r="P229" s="444"/>
      <c r="Q229" s="444"/>
      <c r="R229" s="444"/>
      <c r="S229" s="444"/>
      <c r="T229" s="444"/>
      <c r="U229" s="449"/>
      <c r="V229" s="447"/>
    </row>
    <row r="230" spans="1:22" x14ac:dyDescent="0.2">
      <c r="A230" s="444"/>
      <c r="B230" s="445"/>
      <c r="C230" s="445"/>
      <c r="D230" s="445"/>
      <c r="E230" s="444"/>
      <c r="F230" s="446"/>
      <c r="G230" s="444"/>
      <c r="H230" s="444"/>
      <c r="I230" s="444"/>
      <c r="J230" s="444"/>
      <c r="K230" s="444"/>
      <c r="L230" s="444"/>
      <c r="M230" s="447"/>
      <c r="N230" s="445"/>
      <c r="O230" s="444"/>
      <c r="P230" s="444"/>
      <c r="Q230" s="444"/>
      <c r="R230" s="444"/>
      <c r="S230" s="444"/>
      <c r="T230" s="444"/>
      <c r="U230" s="449"/>
      <c r="V230" s="447"/>
    </row>
    <row r="231" spans="1:22" x14ac:dyDescent="0.2">
      <c r="A231" s="444"/>
      <c r="B231" s="445"/>
      <c r="C231" s="445"/>
      <c r="D231" s="445"/>
      <c r="E231" s="444"/>
      <c r="F231" s="446"/>
      <c r="G231" s="444"/>
      <c r="H231" s="444"/>
      <c r="I231" s="444"/>
      <c r="J231" s="444"/>
      <c r="K231" s="444"/>
      <c r="L231" s="444"/>
      <c r="M231" s="447"/>
      <c r="N231" s="445"/>
      <c r="O231" s="444"/>
      <c r="P231" s="444"/>
      <c r="Q231" s="444"/>
      <c r="R231" s="444"/>
      <c r="S231" s="444"/>
      <c r="T231" s="444"/>
      <c r="U231" s="449"/>
      <c r="V231" s="447"/>
    </row>
    <row r="232" spans="1:22" x14ac:dyDescent="0.2">
      <c r="A232" s="444"/>
      <c r="B232" s="445"/>
      <c r="C232" s="445"/>
      <c r="D232" s="445"/>
      <c r="E232" s="444"/>
      <c r="F232" s="446"/>
      <c r="G232" s="444"/>
      <c r="H232" s="444"/>
      <c r="I232" s="444"/>
      <c r="J232" s="444"/>
      <c r="K232" s="444"/>
      <c r="L232" s="444"/>
      <c r="M232" s="447"/>
      <c r="N232" s="445"/>
      <c r="O232" s="444"/>
      <c r="P232" s="444"/>
      <c r="Q232" s="444"/>
      <c r="R232" s="444"/>
      <c r="S232" s="444"/>
      <c r="T232" s="444"/>
      <c r="U232" s="449"/>
      <c r="V232" s="447"/>
    </row>
    <row r="233" spans="1:22" x14ac:dyDescent="0.2">
      <c r="A233" s="444"/>
      <c r="B233" s="445"/>
      <c r="C233" s="445"/>
      <c r="D233" s="445"/>
      <c r="E233" s="444"/>
      <c r="F233" s="446"/>
      <c r="G233" s="444"/>
      <c r="H233" s="444"/>
      <c r="I233" s="444"/>
      <c r="J233" s="444"/>
      <c r="K233" s="444"/>
      <c r="L233" s="444"/>
      <c r="M233" s="447"/>
      <c r="N233" s="445"/>
      <c r="O233" s="444"/>
      <c r="P233" s="444"/>
      <c r="Q233" s="444"/>
      <c r="R233" s="444"/>
      <c r="S233" s="444"/>
      <c r="T233" s="444"/>
      <c r="U233" s="449"/>
      <c r="V233" s="447"/>
    </row>
    <row r="234" spans="1:22" x14ac:dyDescent="0.2">
      <c r="A234" s="444"/>
      <c r="B234" s="445"/>
      <c r="C234" s="445"/>
      <c r="D234" s="445"/>
      <c r="E234" s="444"/>
      <c r="F234" s="446"/>
      <c r="G234" s="444"/>
      <c r="H234" s="444"/>
      <c r="I234" s="444"/>
      <c r="J234" s="444"/>
      <c r="K234" s="444"/>
      <c r="L234" s="444"/>
      <c r="M234" s="447"/>
      <c r="N234" s="445"/>
      <c r="O234" s="444"/>
      <c r="P234" s="444"/>
      <c r="Q234" s="444"/>
      <c r="R234" s="444"/>
      <c r="S234" s="444"/>
      <c r="T234" s="444"/>
      <c r="U234" s="449"/>
      <c r="V234" s="447"/>
    </row>
    <row r="235" spans="1:22" x14ac:dyDescent="0.2">
      <c r="A235" s="444"/>
      <c r="B235" s="445"/>
      <c r="C235" s="445"/>
      <c r="D235" s="445"/>
      <c r="E235" s="444"/>
      <c r="F235" s="446"/>
      <c r="G235" s="444"/>
      <c r="H235" s="444"/>
      <c r="I235" s="444"/>
      <c r="J235" s="444"/>
      <c r="K235" s="444"/>
      <c r="L235" s="444"/>
      <c r="M235" s="447"/>
      <c r="N235" s="445"/>
      <c r="O235" s="444"/>
      <c r="P235" s="444"/>
      <c r="Q235" s="444"/>
      <c r="R235" s="444"/>
      <c r="S235" s="444"/>
      <c r="T235" s="444"/>
      <c r="U235" s="449"/>
      <c r="V235" s="447"/>
    </row>
    <row r="236" spans="1:22" x14ac:dyDescent="0.2">
      <c r="A236" s="444"/>
      <c r="B236" s="445"/>
      <c r="C236" s="445"/>
      <c r="D236" s="445"/>
      <c r="E236" s="444"/>
      <c r="F236" s="446"/>
      <c r="G236" s="444"/>
      <c r="H236" s="444"/>
      <c r="I236" s="444"/>
      <c r="J236" s="444"/>
      <c r="K236" s="444"/>
      <c r="L236" s="444"/>
      <c r="M236" s="447"/>
      <c r="N236" s="445"/>
      <c r="O236" s="444"/>
      <c r="P236" s="444"/>
      <c r="Q236" s="444"/>
      <c r="R236" s="444"/>
      <c r="S236" s="444"/>
      <c r="T236" s="444"/>
      <c r="U236" s="449"/>
      <c r="V236" s="447"/>
    </row>
    <row r="237" spans="1:22" x14ac:dyDescent="0.2">
      <c r="A237" s="444"/>
      <c r="B237" s="445"/>
      <c r="C237" s="445"/>
      <c r="D237" s="445"/>
      <c r="E237" s="444"/>
      <c r="F237" s="446"/>
      <c r="G237" s="444"/>
      <c r="H237" s="444"/>
      <c r="I237" s="444"/>
      <c r="J237" s="444"/>
      <c r="K237" s="444"/>
      <c r="L237" s="444"/>
      <c r="M237" s="447"/>
      <c r="N237" s="445"/>
      <c r="O237" s="444"/>
      <c r="P237" s="444"/>
      <c r="Q237" s="444"/>
      <c r="R237" s="444"/>
      <c r="S237" s="444"/>
      <c r="T237" s="444"/>
      <c r="U237" s="449"/>
      <c r="V237" s="447"/>
    </row>
    <row r="238" spans="1:22" x14ac:dyDescent="0.2">
      <c r="A238" s="444"/>
      <c r="B238" s="445"/>
      <c r="C238" s="445"/>
      <c r="D238" s="445"/>
      <c r="E238" s="444"/>
      <c r="F238" s="446"/>
      <c r="G238" s="444"/>
      <c r="H238" s="444"/>
      <c r="I238" s="444"/>
      <c r="J238" s="444"/>
      <c r="K238" s="444"/>
      <c r="L238" s="444"/>
      <c r="M238" s="447"/>
      <c r="N238" s="445"/>
      <c r="O238" s="444"/>
      <c r="P238" s="444"/>
      <c r="Q238" s="444"/>
      <c r="R238" s="444"/>
      <c r="S238" s="444"/>
      <c r="T238" s="444"/>
      <c r="U238" s="449"/>
      <c r="V238" s="447"/>
    </row>
    <row r="239" spans="1:22" x14ac:dyDescent="0.2">
      <c r="A239" s="444"/>
      <c r="B239" s="445"/>
      <c r="C239" s="445"/>
      <c r="D239" s="445"/>
      <c r="E239" s="444"/>
      <c r="F239" s="446"/>
      <c r="G239" s="444"/>
      <c r="H239" s="444"/>
      <c r="I239" s="444"/>
      <c r="J239" s="444"/>
      <c r="K239" s="444"/>
      <c r="L239" s="444"/>
      <c r="M239" s="447"/>
      <c r="N239" s="445"/>
      <c r="O239" s="444"/>
      <c r="P239" s="444"/>
      <c r="Q239" s="444"/>
      <c r="R239" s="444"/>
      <c r="S239" s="444"/>
      <c r="T239" s="444"/>
      <c r="U239" s="449"/>
      <c r="V239" s="447"/>
    </row>
    <row r="240" spans="1:22" x14ac:dyDescent="0.2">
      <c r="A240" s="444"/>
      <c r="B240" s="445"/>
      <c r="C240" s="445"/>
      <c r="D240" s="445"/>
      <c r="E240" s="444"/>
      <c r="F240" s="446"/>
      <c r="G240" s="444"/>
      <c r="H240" s="444"/>
      <c r="I240" s="444"/>
      <c r="J240" s="444"/>
      <c r="K240" s="444"/>
      <c r="L240" s="444"/>
      <c r="M240" s="447"/>
      <c r="N240" s="445"/>
      <c r="O240" s="444"/>
      <c r="P240" s="444"/>
      <c r="Q240" s="444"/>
      <c r="R240" s="444"/>
      <c r="S240" s="444"/>
      <c r="T240" s="444"/>
      <c r="U240" s="449"/>
      <c r="V240" s="447"/>
    </row>
    <row r="241" spans="1:22" x14ac:dyDescent="0.2">
      <c r="A241" s="444"/>
      <c r="B241" s="445"/>
      <c r="C241" s="445"/>
      <c r="D241" s="445"/>
      <c r="E241" s="444"/>
      <c r="F241" s="446"/>
      <c r="G241" s="444"/>
      <c r="H241" s="444"/>
      <c r="I241" s="444"/>
      <c r="J241" s="444"/>
      <c r="K241" s="444"/>
      <c r="L241" s="444"/>
      <c r="M241" s="447"/>
      <c r="N241" s="445"/>
      <c r="O241" s="444"/>
      <c r="P241" s="444"/>
      <c r="Q241" s="444"/>
      <c r="R241" s="444"/>
      <c r="S241" s="444"/>
      <c r="T241" s="444"/>
      <c r="U241" s="449"/>
      <c r="V241" s="447"/>
    </row>
    <row r="242" spans="1:22" x14ac:dyDescent="0.2">
      <c r="A242" s="444"/>
      <c r="B242" s="445"/>
      <c r="C242" s="445"/>
      <c r="D242" s="445"/>
      <c r="E242" s="444"/>
      <c r="F242" s="446"/>
      <c r="G242" s="444"/>
      <c r="H242" s="444"/>
      <c r="I242" s="444"/>
      <c r="J242" s="444"/>
      <c r="K242" s="444"/>
      <c r="L242" s="444"/>
      <c r="M242" s="447"/>
      <c r="N242" s="445"/>
      <c r="O242" s="444"/>
      <c r="P242" s="444"/>
      <c r="Q242" s="444"/>
      <c r="R242" s="444"/>
      <c r="S242" s="444"/>
      <c r="T242" s="444"/>
      <c r="U242" s="449"/>
      <c r="V242" s="447"/>
    </row>
    <row r="243" spans="1:22" x14ac:dyDescent="0.2">
      <c r="A243" s="444"/>
      <c r="B243" s="445"/>
      <c r="C243" s="445"/>
      <c r="D243" s="445"/>
      <c r="E243" s="444"/>
      <c r="F243" s="446"/>
      <c r="G243" s="444"/>
      <c r="H243" s="444"/>
      <c r="I243" s="444"/>
      <c r="J243" s="444"/>
      <c r="K243" s="444"/>
      <c r="L243" s="444"/>
      <c r="M243" s="447"/>
      <c r="N243" s="445"/>
      <c r="O243" s="444"/>
      <c r="P243" s="444"/>
      <c r="Q243" s="444"/>
      <c r="R243" s="444"/>
      <c r="S243" s="444"/>
      <c r="T243" s="444"/>
      <c r="U243" s="449"/>
      <c r="V243" s="447"/>
    </row>
    <row r="244" spans="1:22" x14ac:dyDescent="0.2">
      <c r="A244" s="444"/>
      <c r="B244" s="445"/>
      <c r="C244" s="445"/>
      <c r="D244" s="445"/>
      <c r="E244" s="444"/>
      <c r="F244" s="446"/>
      <c r="G244" s="444"/>
      <c r="H244" s="444"/>
      <c r="I244" s="444"/>
      <c r="J244" s="444"/>
      <c r="K244" s="444"/>
      <c r="L244" s="444"/>
      <c r="M244" s="447"/>
      <c r="N244" s="445"/>
      <c r="O244" s="444"/>
      <c r="P244" s="444"/>
      <c r="Q244" s="444"/>
      <c r="R244" s="444"/>
      <c r="S244" s="444"/>
      <c r="T244" s="444"/>
      <c r="U244" s="449"/>
      <c r="V244" s="447"/>
    </row>
    <row r="245" spans="1:22" x14ac:dyDescent="0.2">
      <c r="A245" s="444"/>
      <c r="B245" s="445"/>
      <c r="C245" s="445"/>
      <c r="D245" s="445"/>
      <c r="E245" s="444"/>
      <c r="F245" s="446"/>
      <c r="G245" s="444"/>
      <c r="H245" s="444"/>
      <c r="I245" s="444"/>
      <c r="J245" s="444"/>
      <c r="K245" s="444"/>
      <c r="L245" s="444"/>
      <c r="M245" s="447"/>
      <c r="N245" s="445"/>
      <c r="O245" s="444"/>
      <c r="P245" s="444"/>
      <c r="Q245" s="444"/>
      <c r="R245" s="444"/>
      <c r="S245" s="444"/>
      <c r="T245" s="444"/>
      <c r="U245" s="449"/>
      <c r="V245" s="447"/>
    </row>
    <row r="246" spans="1:22" x14ac:dyDescent="0.2">
      <c r="A246" s="444"/>
      <c r="B246" s="445"/>
      <c r="C246" s="445"/>
      <c r="D246" s="445"/>
      <c r="E246" s="444"/>
      <c r="F246" s="446"/>
      <c r="G246" s="444"/>
      <c r="H246" s="444"/>
      <c r="I246" s="444"/>
      <c r="J246" s="444"/>
      <c r="K246" s="444"/>
      <c r="L246" s="444"/>
      <c r="M246" s="447"/>
      <c r="N246" s="445"/>
      <c r="O246" s="444"/>
      <c r="P246" s="444"/>
      <c r="Q246" s="444"/>
      <c r="R246" s="444"/>
      <c r="S246" s="444"/>
      <c r="T246" s="444"/>
      <c r="U246" s="449"/>
      <c r="V246" s="447"/>
    </row>
    <row r="247" spans="1:22" x14ac:dyDescent="0.2">
      <c r="A247" s="444"/>
      <c r="B247" s="445"/>
      <c r="C247" s="445"/>
      <c r="D247" s="445"/>
      <c r="E247" s="444"/>
      <c r="F247" s="446"/>
      <c r="G247" s="444"/>
      <c r="H247" s="444"/>
      <c r="I247" s="444"/>
      <c r="J247" s="444"/>
      <c r="K247" s="444"/>
      <c r="L247" s="444"/>
      <c r="M247" s="447"/>
      <c r="N247" s="445"/>
      <c r="O247" s="444"/>
      <c r="P247" s="444"/>
      <c r="Q247" s="444"/>
      <c r="R247" s="444"/>
      <c r="S247" s="444"/>
      <c r="T247" s="444"/>
      <c r="U247" s="449"/>
      <c r="V247" s="447"/>
    </row>
    <row r="248" spans="1:22" x14ac:dyDescent="0.2">
      <c r="A248" s="444"/>
      <c r="B248" s="445"/>
      <c r="C248" s="445"/>
      <c r="D248" s="445"/>
      <c r="E248" s="444"/>
      <c r="F248" s="446"/>
      <c r="G248" s="444"/>
      <c r="H248" s="444"/>
      <c r="I248" s="444"/>
      <c r="J248" s="444"/>
      <c r="K248" s="444"/>
      <c r="L248" s="444"/>
      <c r="M248" s="447"/>
      <c r="N248" s="445"/>
      <c r="O248" s="444"/>
      <c r="P248" s="444"/>
      <c r="Q248" s="444"/>
      <c r="R248" s="444"/>
      <c r="S248" s="444"/>
      <c r="T248" s="444"/>
      <c r="U248" s="449"/>
      <c r="V248" s="447"/>
    </row>
    <row r="249" spans="1:22" x14ac:dyDescent="0.2">
      <c r="A249" s="444"/>
      <c r="B249" s="445"/>
      <c r="C249" s="445"/>
      <c r="D249" s="445"/>
      <c r="E249" s="444"/>
      <c r="F249" s="446"/>
      <c r="G249" s="444"/>
      <c r="H249" s="444"/>
      <c r="I249" s="444"/>
      <c r="J249" s="444"/>
      <c r="K249" s="444"/>
      <c r="L249" s="444"/>
      <c r="M249" s="447"/>
      <c r="N249" s="445"/>
      <c r="O249" s="444"/>
      <c r="P249" s="444"/>
      <c r="Q249" s="444"/>
      <c r="R249" s="444"/>
      <c r="S249" s="444"/>
      <c r="T249" s="444"/>
      <c r="U249" s="449"/>
      <c r="V249" s="447"/>
    </row>
    <row r="250" spans="1:22" x14ac:dyDescent="0.2">
      <c r="A250" s="444"/>
      <c r="B250" s="445"/>
      <c r="C250" s="445"/>
      <c r="D250" s="445"/>
      <c r="E250" s="444"/>
      <c r="F250" s="446"/>
      <c r="G250" s="444"/>
      <c r="H250" s="444"/>
      <c r="I250" s="444"/>
      <c r="J250" s="444"/>
      <c r="K250" s="444"/>
      <c r="L250" s="444"/>
      <c r="M250" s="447"/>
      <c r="N250" s="445"/>
      <c r="O250" s="444"/>
      <c r="P250" s="444"/>
      <c r="Q250" s="444"/>
      <c r="R250" s="444"/>
      <c r="S250" s="444"/>
      <c r="T250" s="444"/>
      <c r="U250" s="449"/>
      <c r="V250" s="447"/>
    </row>
    <row r="251" spans="1:22" x14ac:dyDescent="0.2">
      <c r="A251" s="444"/>
      <c r="B251" s="445"/>
      <c r="C251" s="445"/>
      <c r="D251" s="445"/>
      <c r="E251" s="444"/>
      <c r="F251" s="446"/>
      <c r="G251" s="444"/>
      <c r="H251" s="444"/>
      <c r="I251" s="444"/>
      <c r="J251" s="444"/>
      <c r="K251" s="444"/>
      <c r="L251" s="444"/>
      <c r="M251" s="447"/>
      <c r="N251" s="445"/>
      <c r="O251" s="444"/>
      <c r="P251" s="444"/>
      <c r="Q251" s="444"/>
      <c r="R251" s="444"/>
      <c r="S251" s="444"/>
      <c r="T251" s="444"/>
      <c r="U251" s="449"/>
      <c r="V251" s="447"/>
    </row>
    <row r="252" spans="1:22" x14ac:dyDescent="0.2">
      <c r="A252" s="444"/>
      <c r="B252" s="445"/>
      <c r="C252" s="445"/>
      <c r="D252" s="445"/>
      <c r="E252" s="444"/>
      <c r="F252" s="446"/>
      <c r="G252" s="444"/>
      <c r="H252" s="444"/>
      <c r="I252" s="444"/>
      <c r="J252" s="444"/>
      <c r="K252" s="444"/>
      <c r="L252" s="444"/>
      <c r="M252" s="447"/>
      <c r="N252" s="445"/>
      <c r="O252" s="444"/>
      <c r="P252" s="444"/>
      <c r="Q252" s="444"/>
      <c r="R252" s="444"/>
      <c r="S252" s="444"/>
      <c r="T252" s="444"/>
      <c r="U252" s="449"/>
      <c r="V252" s="447"/>
    </row>
    <row r="253" spans="1:22" x14ac:dyDescent="0.2">
      <c r="A253" s="444"/>
      <c r="B253" s="445"/>
      <c r="C253" s="445"/>
      <c r="D253" s="445"/>
      <c r="E253" s="444"/>
      <c r="F253" s="446"/>
      <c r="G253" s="444"/>
      <c r="H253" s="444"/>
      <c r="I253" s="444"/>
      <c r="J253" s="444"/>
      <c r="K253" s="444"/>
      <c r="L253" s="444"/>
      <c r="M253" s="447"/>
      <c r="N253" s="445"/>
      <c r="O253" s="444"/>
      <c r="P253" s="444"/>
      <c r="Q253" s="444"/>
      <c r="R253" s="444"/>
      <c r="S253" s="444"/>
      <c r="T253" s="444"/>
      <c r="U253" s="449"/>
      <c r="V253" s="447"/>
    </row>
    <row r="254" spans="1:22" x14ac:dyDescent="0.2">
      <c r="A254" s="444"/>
      <c r="B254" s="445"/>
      <c r="C254" s="445"/>
      <c r="D254" s="445"/>
      <c r="E254" s="444"/>
      <c r="F254" s="446"/>
      <c r="G254" s="444"/>
      <c r="H254" s="444"/>
      <c r="I254" s="444"/>
      <c r="J254" s="444"/>
      <c r="K254" s="444"/>
      <c r="L254" s="444"/>
      <c r="M254" s="447"/>
      <c r="N254" s="445"/>
      <c r="O254" s="444"/>
      <c r="P254" s="444"/>
      <c r="Q254" s="444"/>
      <c r="R254" s="444"/>
      <c r="S254" s="444"/>
      <c r="T254" s="444"/>
      <c r="U254" s="449"/>
      <c r="V254" s="447"/>
    </row>
    <row r="255" spans="1:22" x14ac:dyDescent="0.2">
      <c r="A255" s="444"/>
      <c r="B255" s="445"/>
      <c r="C255" s="445"/>
      <c r="D255" s="445"/>
      <c r="E255" s="444"/>
      <c r="F255" s="446"/>
      <c r="G255" s="444"/>
      <c r="H255" s="444"/>
      <c r="I255" s="444"/>
      <c r="J255" s="444"/>
      <c r="K255" s="444"/>
      <c r="L255" s="444"/>
      <c r="M255" s="447"/>
      <c r="N255" s="445"/>
      <c r="O255" s="444"/>
      <c r="P255" s="444"/>
      <c r="Q255" s="444"/>
      <c r="R255" s="444"/>
      <c r="S255" s="444"/>
      <c r="T255" s="444"/>
      <c r="U255" s="449"/>
      <c r="V255" s="447"/>
    </row>
    <row r="256" spans="1:22" x14ac:dyDescent="0.2">
      <c r="A256" s="444"/>
      <c r="B256" s="445"/>
      <c r="C256" s="445"/>
      <c r="D256" s="445"/>
      <c r="E256" s="444"/>
      <c r="F256" s="446"/>
      <c r="G256" s="444"/>
      <c r="H256" s="444"/>
      <c r="I256" s="444"/>
      <c r="J256" s="444"/>
      <c r="K256" s="444"/>
      <c r="L256" s="444"/>
      <c r="M256" s="447"/>
      <c r="N256" s="445"/>
      <c r="O256" s="444"/>
      <c r="P256" s="444"/>
      <c r="Q256" s="444"/>
      <c r="R256" s="444"/>
      <c r="S256" s="444"/>
      <c r="T256" s="444"/>
      <c r="U256" s="449"/>
      <c r="V256" s="447"/>
    </row>
    <row r="257" spans="1:22" x14ac:dyDescent="0.2">
      <c r="A257" s="444"/>
      <c r="B257" s="445"/>
      <c r="C257" s="445"/>
      <c r="D257" s="445"/>
      <c r="E257" s="444"/>
      <c r="F257" s="446"/>
      <c r="G257" s="444"/>
      <c r="H257" s="444"/>
      <c r="I257" s="444"/>
      <c r="J257" s="444"/>
      <c r="K257" s="444"/>
      <c r="L257" s="444"/>
      <c r="M257" s="447"/>
      <c r="N257" s="445"/>
      <c r="O257" s="444"/>
      <c r="P257" s="444"/>
      <c r="Q257" s="444"/>
      <c r="R257" s="444"/>
      <c r="S257" s="444"/>
      <c r="T257" s="444"/>
      <c r="U257" s="449"/>
      <c r="V257" s="447"/>
    </row>
    <row r="258" spans="1:22" x14ac:dyDescent="0.2">
      <c r="A258" s="444"/>
      <c r="B258" s="445"/>
      <c r="C258" s="445"/>
      <c r="D258" s="445"/>
      <c r="E258" s="444"/>
      <c r="F258" s="446"/>
      <c r="G258" s="444"/>
      <c r="H258" s="444"/>
      <c r="I258" s="444"/>
      <c r="J258" s="444"/>
      <c r="K258" s="444"/>
      <c r="L258" s="444"/>
      <c r="M258" s="447"/>
      <c r="N258" s="445"/>
      <c r="O258" s="444"/>
      <c r="P258" s="444"/>
      <c r="Q258" s="444"/>
      <c r="R258" s="444"/>
      <c r="S258" s="444"/>
      <c r="T258" s="444"/>
      <c r="U258" s="449"/>
      <c r="V258" s="447"/>
    </row>
    <row r="259" spans="1:22" x14ac:dyDescent="0.2">
      <c r="A259" s="444"/>
      <c r="B259" s="445"/>
      <c r="C259" s="445"/>
      <c r="D259" s="445"/>
      <c r="E259" s="444"/>
      <c r="F259" s="446"/>
      <c r="G259" s="444"/>
      <c r="H259" s="444"/>
      <c r="I259" s="444"/>
      <c r="J259" s="444"/>
      <c r="K259" s="444"/>
      <c r="L259" s="444"/>
      <c r="M259" s="447"/>
      <c r="N259" s="445"/>
      <c r="O259" s="444"/>
      <c r="P259" s="444"/>
      <c r="Q259" s="444"/>
      <c r="R259" s="444"/>
      <c r="S259" s="444"/>
      <c r="T259" s="444"/>
      <c r="U259" s="449"/>
      <c r="V259" s="447"/>
    </row>
    <row r="260" spans="1:22" x14ac:dyDescent="0.2">
      <c r="A260" s="444"/>
      <c r="B260" s="445"/>
      <c r="C260" s="445"/>
      <c r="D260" s="445"/>
      <c r="E260" s="444"/>
      <c r="F260" s="446"/>
      <c r="G260" s="444"/>
      <c r="H260" s="444"/>
      <c r="I260" s="444"/>
      <c r="J260" s="444"/>
      <c r="K260" s="444"/>
      <c r="L260" s="444"/>
      <c r="M260" s="447"/>
      <c r="N260" s="445"/>
      <c r="O260" s="444"/>
      <c r="P260" s="444"/>
      <c r="Q260" s="444"/>
      <c r="R260" s="444"/>
      <c r="S260" s="444"/>
      <c r="T260" s="444"/>
      <c r="U260" s="449"/>
      <c r="V260" s="447"/>
    </row>
    <row r="261" spans="1:22" x14ac:dyDescent="0.2">
      <c r="A261" s="444"/>
      <c r="B261" s="445"/>
      <c r="C261" s="445"/>
      <c r="D261" s="445"/>
      <c r="E261" s="444"/>
      <c r="F261" s="446"/>
      <c r="G261" s="444"/>
      <c r="H261" s="444"/>
      <c r="I261" s="444"/>
      <c r="J261" s="444"/>
      <c r="K261" s="444"/>
      <c r="L261" s="444"/>
      <c r="M261" s="447"/>
      <c r="N261" s="445"/>
      <c r="O261" s="444"/>
      <c r="P261" s="444"/>
      <c r="Q261" s="444"/>
      <c r="R261" s="444"/>
      <c r="S261" s="444"/>
      <c r="T261" s="444"/>
      <c r="U261" s="449"/>
      <c r="V261" s="447"/>
    </row>
    <row r="262" spans="1:22" x14ac:dyDescent="0.2">
      <c r="A262" s="444"/>
      <c r="B262" s="445"/>
      <c r="C262" s="445"/>
      <c r="D262" s="445"/>
      <c r="E262" s="444"/>
      <c r="F262" s="446"/>
      <c r="G262" s="444"/>
      <c r="H262" s="444"/>
      <c r="I262" s="444"/>
      <c r="J262" s="444"/>
      <c r="K262" s="444"/>
      <c r="L262" s="444"/>
      <c r="M262" s="447"/>
      <c r="N262" s="445"/>
      <c r="O262" s="444"/>
      <c r="P262" s="444"/>
      <c r="Q262" s="444"/>
      <c r="R262" s="444"/>
      <c r="S262" s="444"/>
      <c r="T262" s="444"/>
      <c r="U262" s="449"/>
      <c r="V262" s="447"/>
    </row>
    <row r="263" spans="1:22" x14ac:dyDescent="0.2">
      <c r="A263" s="444"/>
      <c r="B263" s="445"/>
      <c r="C263" s="445"/>
      <c r="D263" s="445"/>
      <c r="E263" s="444"/>
      <c r="F263" s="446"/>
      <c r="G263" s="444"/>
      <c r="H263" s="444"/>
      <c r="I263" s="444"/>
      <c r="J263" s="444"/>
      <c r="K263" s="444"/>
      <c r="L263" s="444"/>
      <c r="M263" s="447"/>
      <c r="N263" s="445"/>
      <c r="O263" s="444"/>
      <c r="P263" s="444"/>
      <c r="Q263" s="444"/>
      <c r="R263" s="444"/>
      <c r="S263" s="444"/>
      <c r="T263" s="444"/>
      <c r="U263" s="449"/>
      <c r="V263" s="447"/>
    </row>
    <row r="264" spans="1:22" x14ac:dyDescent="0.2">
      <c r="A264" s="444"/>
      <c r="B264" s="445"/>
      <c r="C264" s="445"/>
      <c r="D264" s="445"/>
      <c r="E264" s="444"/>
      <c r="F264" s="446"/>
      <c r="G264" s="444"/>
      <c r="H264" s="444"/>
      <c r="I264" s="444"/>
      <c r="J264" s="444"/>
      <c r="K264" s="444"/>
      <c r="L264" s="444"/>
      <c r="M264" s="447"/>
      <c r="N264" s="445"/>
      <c r="O264" s="444"/>
      <c r="P264" s="444"/>
      <c r="Q264" s="444"/>
      <c r="R264" s="444"/>
      <c r="S264" s="444"/>
      <c r="T264" s="444"/>
      <c r="U264" s="449"/>
      <c r="V264" s="447"/>
    </row>
    <row r="265" spans="1:22" x14ac:dyDescent="0.2">
      <c r="A265" s="444"/>
      <c r="B265" s="445"/>
      <c r="C265" s="445"/>
      <c r="D265" s="445"/>
      <c r="E265" s="444"/>
      <c r="F265" s="446"/>
      <c r="G265" s="444"/>
      <c r="H265" s="444"/>
      <c r="I265" s="444"/>
      <c r="J265" s="444"/>
      <c r="K265" s="444"/>
      <c r="L265" s="444"/>
      <c r="M265" s="447"/>
      <c r="N265" s="445"/>
      <c r="O265" s="444"/>
      <c r="P265" s="444"/>
      <c r="Q265" s="444"/>
      <c r="R265" s="444"/>
      <c r="S265" s="444"/>
      <c r="T265" s="444"/>
      <c r="U265" s="449"/>
      <c r="V265" s="447"/>
    </row>
    <row r="266" spans="1:22" x14ac:dyDescent="0.2">
      <c r="A266" s="444"/>
      <c r="B266" s="445"/>
      <c r="C266" s="445"/>
      <c r="D266" s="445"/>
      <c r="E266" s="444"/>
      <c r="F266" s="446"/>
      <c r="G266" s="444"/>
      <c r="H266" s="444"/>
      <c r="I266" s="444"/>
      <c r="J266" s="444"/>
      <c r="K266" s="444"/>
      <c r="L266" s="444"/>
      <c r="M266" s="447"/>
      <c r="N266" s="445"/>
      <c r="O266" s="444"/>
      <c r="P266" s="444"/>
      <c r="Q266" s="444"/>
      <c r="R266" s="444"/>
      <c r="S266" s="444"/>
      <c r="T266" s="444"/>
      <c r="U266" s="449"/>
      <c r="V266" s="447"/>
    </row>
    <row r="267" spans="1:22" x14ac:dyDescent="0.2">
      <c r="A267" s="444"/>
      <c r="B267" s="445"/>
      <c r="C267" s="445"/>
      <c r="D267" s="445"/>
      <c r="E267" s="444"/>
      <c r="F267" s="446"/>
      <c r="G267" s="444"/>
      <c r="H267" s="444"/>
      <c r="I267" s="444"/>
      <c r="J267" s="444"/>
      <c r="K267" s="444"/>
      <c r="L267" s="444"/>
      <c r="M267" s="447"/>
      <c r="N267" s="445"/>
      <c r="O267" s="444"/>
      <c r="P267" s="444"/>
      <c r="Q267" s="444"/>
      <c r="R267" s="444"/>
      <c r="S267" s="444"/>
      <c r="T267" s="444"/>
      <c r="U267" s="449"/>
      <c r="V267" s="447"/>
    </row>
    <row r="268" spans="1:22" x14ac:dyDescent="0.2">
      <c r="A268" s="444"/>
      <c r="B268" s="445"/>
      <c r="C268" s="445"/>
      <c r="D268" s="445"/>
      <c r="E268" s="444"/>
      <c r="F268" s="446"/>
      <c r="G268" s="444"/>
      <c r="H268" s="444"/>
      <c r="I268" s="444"/>
      <c r="J268" s="444"/>
      <c r="K268" s="444"/>
      <c r="L268" s="444"/>
      <c r="M268" s="447"/>
      <c r="N268" s="445"/>
      <c r="O268" s="444"/>
      <c r="P268" s="444"/>
      <c r="Q268" s="444"/>
      <c r="R268" s="444"/>
      <c r="S268" s="444"/>
      <c r="T268" s="444"/>
      <c r="U268" s="449"/>
      <c r="V268" s="447"/>
    </row>
    <row r="269" spans="1:22" x14ac:dyDescent="0.2">
      <c r="A269" s="444"/>
      <c r="B269" s="445"/>
      <c r="C269" s="445"/>
      <c r="D269" s="445"/>
      <c r="E269" s="444"/>
      <c r="F269" s="446"/>
      <c r="G269" s="444"/>
      <c r="H269" s="444"/>
      <c r="I269" s="444"/>
      <c r="J269" s="444"/>
      <c r="K269" s="444"/>
      <c r="L269" s="444"/>
      <c r="M269" s="447"/>
      <c r="N269" s="445"/>
      <c r="O269" s="444"/>
      <c r="P269" s="444"/>
      <c r="Q269" s="444"/>
      <c r="R269" s="444"/>
      <c r="S269" s="444"/>
      <c r="T269" s="444"/>
      <c r="U269" s="449"/>
      <c r="V269" s="447"/>
    </row>
    <row r="270" spans="1:22" x14ac:dyDescent="0.2">
      <c r="A270" s="444"/>
      <c r="B270" s="445"/>
      <c r="C270" s="445"/>
      <c r="D270" s="445"/>
      <c r="E270" s="444"/>
      <c r="F270" s="446"/>
      <c r="G270" s="444"/>
      <c r="H270" s="444"/>
      <c r="I270" s="444"/>
      <c r="J270" s="444"/>
      <c r="K270" s="444"/>
      <c r="L270" s="444"/>
      <c r="M270" s="447"/>
      <c r="N270" s="445"/>
      <c r="O270" s="444"/>
      <c r="P270" s="444"/>
      <c r="Q270" s="444"/>
      <c r="R270" s="444"/>
      <c r="S270" s="444"/>
      <c r="T270" s="444"/>
      <c r="U270" s="449"/>
      <c r="V270" s="447"/>
    </row>
    <row r="271" spans="1:22" x14ac:dyDescent="0.2">
      <c r="A271" s="444"/>
      <c r="B271" s="445"/>
      <c r="C271" s="445"/>
      <c r="D271" s="445"/>
      <c r="E271" s="444"/>
      <c r="F271" s="446"/>
      <c r="G271" s="444"/>
      <c r="H271" s="444"/>
      <c r="I271" s="444"/>
      <c r="J271" s="444"/>
      <c r="K271" s="444"/>
      <c r="L271" s="444"/>
      <c r="M271" s="447"/>
      <c r="N271" s="445"/>
      <c r="O271" s="444"/>
      <c r="P271" s="444"/>
      <c r="Q271" s="444"/>
      <c r="R271" s="444"/>
      <c r="S271" s="444"/>
      <c r="T271" s="444"/>
      <c r="U271" s="449"/>
      <c r="V271" s="447"/>
    </row>
    <row r="272" spans="1:22" x14ac:dyDescent="0.2">
      <c r="A272" s="444"/>
      <c r="B272" s="445"/>
      <c r="C272" s="445"/>
      <c r="D272" s="445"/>
      <c r="E272" s="444"/>
      <c r="F272" s="446"/>
      <c r="G272" s="444"/>
      <c r="H272" s="444"/>
      <c r="I272" s="444"/>
      <c r="J272" s="444"/>
      <c r="K272" s="444"/>
      <c r="L272" s="444"/>
      <c r="M272" s="447"/>
      <c r="N272" s="445"/>
      <c r="O272" s="444"/>
      <c r="P272" s="444"/>
      <c r="Q272" s="444"/>
      <c r="R272" s="444"/>
      <c r="S272" s="444"/>
      <c r="T272" s="444"/>
      <c r="U272" s="449"/>
      <c r="V272" s="447"/>
    </row>
    <row r="273" spans="1:22" x14ac:dyDescent="0.2">
      <c r="A273" s="444"/>
      <c r="B273" s="445"/>
      <c r="C273" s="445"/>
      <c r="D273" s="445"/>
      <c r="E273" s="444"/>
      <c r="F273" s="446"/>
      <c r="G273" s="444"/>
      <c r="H273" s="444"/>
      <c r="I273" s="444"/>
      <c r="J273" s="444"/>
      <c r="K273" s="444"/>
      <c r="L273" s="444"/>
      <c r="M273" s="447"/>
      <c r="N273" s="445"/>
      <c r="O273" s="444"/>
      <c r="P273" s="444"/>
      <c r="Q273" s="444"/>
      <c r="R273" s="444"/>
      <c r="S273" s="444"/>
      <c r="T273" s="444"/>
      <c r="U273" s="449"/>
      <c r="V273" s="447"/>
    </row>
    <row r="274" spans="1:22" x14ac:dyDescent="0.2">
      <c r="A274" s="444"/>
      <c r="B274" s="445"/>
      <c r="C274" s="445"/>
      <c r="D274" s="445"/>
      <c r="E274" s="444"/>
      <c r="F274" s="446"/>
      <c r="G274" s="444"/>
      <c r="H274" s="444"/>
      <c r="I274" s="444"/>
      <c r="J274" s="444"/>
      <c r="K274" s="444"/>
      <c r="L274" s="444"/>
      <c r="M274" s="447"/>
      <c r="N274" s="445"/>
      <c r="O274" s="444"/>
      <c r="P274" s="444"/>
      <c r="Q274" s="444"/>
      <c r="R274" s="444"/>
      <c r="S274" s="444"/>
      <c r="T274" s="444"/>
      <c r="U274" s="449"/>
      <c r="V274" s="447"/>
    </row>
    <row r="275" spans="1:22" x14ac:dyDescent="0.2">
      <c r="A275" s="444"/>
      <c r="B275" s="445"/>
      <c r="C275" s="445"/>
      <c r="D275" s="445"/>
      <c r="E275" s="444"/>
      <c r="F275" s="446"/>
      <c r="G275" s="444"/>
      <c r="H275" s="444"/>
      <c r="I275" s="444"/>
      <c r="J275" s="444"/>
      <c r="K275" s="444"/>
      <c r="L275" s="444"/>
      <c r="M275" s="447"/>
      <c r="N275" s="445"/>
      <c r="O275" s="444"/>
      <c r="P275" s="444"/>
      <c r="Q275" s="444"/>
      <c r="R275" s="444"/>
      <c r="S275" s="444"/>
      <c r="T275" s="444"/>
      <c r="U275" s="449"/>
      <c r="V275" s="447"/>
    </row>
    <row r="276" spans="1:22" x14ac:dyDescent="0.2">
      <c r="A276" s="444"/>
      <c r="B276" s="445"/>
      <c r="C276" s="445"/>
      <c r="D276" s="445"/>
      <c r="E276" s="444"/>
      <c r="F276" s="446"/>
      <c r="G276" s="444"/>
      <c r="H276" s="444"/>
      <c r="I276" s="444"/>
      <c r="J276" s="444"/>
      <c r="K276" s="444"/>
      <c r="L276" s="444"/>
      <c r="M276" s="447"/>
      <c r="N276" s="445"/>
      <c r="O276" s="444"/>
      <c r="P276" s="444"/>
      <c r="Q276" s="444"/>
      <c r="R276" s="444"/>
      <c r="S276" s="444"/>
      <c r="T276" s="444"/>
      <c r="U276" s="449"/>
      <c r="V276" s="447"/>
    </row>
    <row r="277" spans="1:22" x14ac:dyDescent="0.2">
      <c r="A277" s="444"/>
      <c r="B277" s="445"/>
      <c r="C277" s="445"/>
      <c r="D277" s="445"/>
      <c r="E277" s="444"/>
      <c r="F277" s="446"/>
      <c r="G277" s="444"/>
      <c r="H277" s="444"/>
      <c r="I277" s="444"/>
      <c r="J277" s="444"/>
      <c r="K277" s="444"/>
      <c r="L277" s="444"/>
      <c r="M277" s="447"/>
      <c r="N277" s="445"/>
      <c r="O277" s="444"/>
      <c r="P277" s="444"/>
      <c r="Q277" s="444"/>
      <c r="R277" s="444"/>
      <c r="S277" s="444"/>
      <c r="T277" s="444"/>
      <c r="U277" s="449"/>
      <c r="V277" s="447"/>
    </row>
    <row r="278" spans="1:22" x14ac:dyDescent="0.2">
      <c r="A278" s="444"/>
      <c r="B278" s="445"/>
      <c r="C278" s="445"/>
      <c r="D278" s="445"/>
      <c r="E278" s="444"/>
      <c r="F278" s="446"/>
      <c r="G278" s="444"/>
      <c r="H278" s="444"/>
      <c r="I278" s="444"/>
      <c r="J278" s="444"/>
      <c r="K278" s="444"/>
      <c r="L278" s="444"/>
      <c r="M278" s="447"/>
      <c r="N278" s="445"/>
      <c r="O278" s="444"/>
      <c r="P278" s="444"/>
      <c r="Q278" s="444"/>
      <c r="R278" s="444"/>
      <c r="S278" s="444"/>
      <c r="T278" s="444"/>
      <c r="U278" s="449"/>
      <c r="V278" s="447"/>
    </row>
    <row r="279" spans="1:22" x14ac:dyDescent="0.2">
      <c r="A279" s="444"/>
      <c r="B279" s="445"/>
      <c r="C279" s="445"/>
      <c r="D279" s="445"/>
      <c r="E279" s="444"/>
      <c r="F279" s="446"/>
      <c r="G279" s="444"/>
      <c r="H279" s="444"/>
      <c r="I279" s="444"/>
      <c r="J279" s="444"/>
      <c r="K279" s="444"/>
      <c r="L279" s="444"/>
      <c r="M279" s="447"/>
      <c r="N279" s="445"/>
      <c r="O279" s="444"/>
      <c r="P279" s="444"/>
      <c r="Q279" s="444"/>
      <c r="R279" s="444"/>
      <c r="S279" s="444"/>
      <c r="T279" s="444"/>
      <c r="U279" s="449"/>
      <c r="V279" s="447"/>
    </row>
    <row r="280" spans="1:22" x14ac:dyDescent="0.2">
      <c r="A280" s="444"/>
      <c r="B280" s="445"/>
      <c r="C280" s="445"/>
      <c r="D280" s="445"/>
      <c r="E280" s="444"/>
      <c r="F280" s="446"/>
      <c r="G280" s="444"/>
      <c r="H280" s="444"/>
      <c r="I280" s="444"/>
      <c r="J280" s="444"/>
      <c r="K280" s="444"/>
      <c r="L280" s="444"/>
      <c r="M280" s="447"/>
      <c r="N280" s="445"/>
      <c r="O280" s="444"/>
      <c r="P280" s="444"/>
      <c r="Q280" s="444"/>
      <c r="R280" s="444"/>
      <c r="S280" s="444"/>
      <c r="T280" s="444"/>
      <c r="U280" s="449"/>
      <c r="V280" s="447"/>
    </row>
    <row r="281" spans="1:22" x14ac:dyDescent="0.2">
      <c r="A281" s="444"/>
      <c r="B281" s="445"/>
      <c r="C281" s="445"/>
      <c r="D281" s="445"/>
      <c r="E281" s="444"/>
      <c r="F281" s="446"/>
      <c r="G281" s="444"/>
      <c r="H281" s="444"/>
      <c r="I281" s="444"/>
      <c r="J281" s="444"/>
      <c r="K281" s="444"/>
      <c r="L281" s="444"/>
      <c r="M281" s="447"/>
      <c r="N281" s="445"/>
      <c r="O281" s="444"/>
      <c r="P281" s="444"/>
      <c r="Q281" s="444"/>
      <c r="R281" s="444"/>
      <c r="S281" s="444"/>
      <c r="T281" s="444"/>
      <c r="U281" s="449"/>
      <c r="V281" s="447"/>
    </row>
    <row r="282" spans="1:22" x14ac:dyDescent="0.2">
      <c r="A282" s="444"/>
      <c r="B282" s="445"/>
      <c r="C282" s="445"/>
      <c r="D282" s="445"/>
      <c r="E282" s="444"/>
      <c r="F282" s="446"/>
      <c r="G282" s="444"/>
      <c r="H282" s="444"/>
      <c r="I282" s="444"/>
      <c r="J282" s="444"/>
      <c r="K282" s="444"/>
      <c r="L282" s="444"/>
      <c r="M282" s="447"/>
      <c r="N282" s="445"/>
      <c r="O282" s="444"/>
      <c r="P282" s="444"/>
      <c r="Q282" s="444"/>
      <c r="R282" s="444"/>
      <c r="S282" s="444"/>
      <c r="T282" s="444"/>
      <c r="U282" s="449"/>
      <c r="V282" s="447"/>
    </row>
    <row r="283" spans="1:22" x14ac:dyDescent="0.2">
      <c r="A283" s="444"/>
      <c r="B283" s="445"/>
      <c r="C283" s="445"/>
      <c r="D283" s="445"/>
      <c r="E283" s="444"/>
      <c r="F283" s="446"/>
      <c r="G283" s="444"/>
      <c r="H283" s="444"/>
      <c r="I283" s="444"/>
      <c r="J283" s="444"/>
      <c r="K283" s="444"/>
      <c r="L283" s="444"/>
      <c r="M283" s="447"/>
      <c r="N283" s="445"/>
      <c r="O283" s="444"/>
      <c r="P283" s="444"/>
      <c r="Q283" s="444"/>
      <c r="R283" s="444"/>
      <c r="S283" s="444"/>
      <c r="T283" s="444"/>
      <c r="U283" s="449"/>
      <c r="V283" s="447"/>
    </row>
    <row r="284" spans="1:22" x14ac:dyDescent="0.2">
      <c r="A284" s="444"/>
      <c r="B284" s="445"/>
      <c r="C284" s="445"/>
      <c r="D284" s="445"/>
      <c r="E284" s="444"/>
      <c r="F284" s="446"/>
      <c r="G284" s="444"/>
      <c r="H284" s="444"/>
      <c r="I284" s="444"/>
      <c r="J284" s="444"/>
      <c r="K284" s="444"/>
      <c r="L284" s="444"/>
      <c r="M284" s="447"/>
      <c r="N284" s="445"/>
      <c r="O284" s="444"/>
      <c r="P284" s="444"/>
      <c r="Q284" s="444"/>
      <c r="R284" s="444"/>
      <c r="S284" s="444"/>
      <c r="T284" s="444"/>
      <c r="U284" s="449"/>
      <c r="V284" s="447"/>
    </row>
    <row r="285" spans="1:22" x14ac:dyDescent="0.2">
      <c r="A285" s="444"/>
      <c r="B285" s="445"/>
      <c r="C285" s="445"/>
      <c r="D285" s="445"/>
      <c r="E285" s="444"/>
      <c r="F285" s="446"/>
      <c r="G285" s="444"/>
      <c r="H285" s="444"/>
      <c r="I285" s="444"/>
      <c r="J285" s="444"/>
      <c r="K285" s="444"/>
      <c r="L285" s="444"/>
      <c r="M285" s="447"/>
      <c r="N285" s="445"/>
      <c r="O285" s="444"/>
      <c r="P285" s="444"/>
      <c r="Q285" s="444"/>
      <c r="R285" s="444"/>
      <c r="S285" s="444"/>
      <c r="T285" s="444"/>
      <c r="U285" s="449"/>
      <c r="V285" s="447"/>
    </row>
    <row r="286" spans="1:22" x14ac:dyDescent="0.2">
      <c r="A286" s="444"/>
      <c r="B286" s="445"/>
      <c r="C286" s="445"/>
      <c r="D286" s="445"/>
      <c r="E286" s="444"/>
      <c r="F286" s="446"/>
      <c r="G286" s="444"/>
      <c r="H286" s="444"/>
      <c r="I286" s="444"/>
      <c r="J286" s="444"/>
      <c r="K286" s="444"/>
      <c r="L286" s="444"/>
      <c r="M286" s="447"/>
      <c r="N286" s="445"/>
      <c r="O286" s="444"/>
      <c r="P286" s="444"/>
      <c r="Q286" s="444"/>
      <c r="R286" s="444"/>
      <c r="S286" s="444"/>
      <c r="T286" s="444"/>
      <c r="U286" s="449"/>
      <c r="V286" s="447"/>
    </row>
    <row r="287" spans="1:22" x14ac:dyDescent="0.2">
      <c r="A287" s="444"/>
      <c r="B287" s="445"/>
      <c r="C287" s="445"/>
      <c r="D287" s="445"/>
      <c r="E287" s="444"/>
      <c r="F287" s="446"/>
      <c r="G287" s="444"/>
      <c r="H287" s="444"/>
      <c r="I287" s="444"/>
      <c r="J287" s="444"/>
      <c r="K287" s="444"/>
      <c r="L287" s="444"/>
      <c r="M287" s="447"/>
      <c r="N287" s="445"/>
      <c r="O287" s="444"/>
      <c r="P287" s="444"/>
      <c r="Q287" s="444"/>
      <c r="R287" s="444"/>
      <c r="S287" s="444"/>
      <c r="T287" s="444"/>
      <c r="U287" s="449"/>
      <c r="V287" s="447"/>
    </row>
    <row r="288" spans="1:22" x14ac:dyDescent="0.2">
      <c r="A288" s="444"/>
      <c r="B288" s="445"/>
      <c r="C288" s="445"/>
      <c r="D288" s="445"/>
      <c r="E288" s="444"/>
      <c r="F288" s="446"/>
      <c r="G288" s="444"/>
      <c r="H288" s="444"/>
      <c r="I288" s="444"/>
      <c r="J288" s="444"/>
      <c r="K288" s="444"/>
      <c r="L288" s="444"/>
      <c r="M288" s="447"/>
      <c r="N288" s="445"/>
      <c r="O288" s="444"/>
      <c r="P288" s="444"/>
      <c r="Q288" s="444"/>
      <c r="R288" s="444"/>
      <c r="S288" s="444"/>
      <c r="T288" s="444"/>
      <c r="U288" s="449"/>
      <c r="V288" s="447"/>
    </row>
    <row r="289" spans="1:22" x14ac:dyDescent="0.2">
      <c r="A289" s="444"/>
      <c r="B289" s="445"/>
      <c r="C289" s="445"/>
      <c r="D289" s="445"/>
      <c r="E289" s="444"/>
      <c r="F289" s="446"/>
      <c r="G289" s="444"/>
      <c r="H289" s="444"/>
      <c r="I289" s="444"/>
      <c r="J289" s="444"/>
      <c r="K289" s="444"/>
      <c r="L289" s="444"/>
      <c r="M289" s="447"/>
      <c r="N289" s="445"/>
      <c r="O289" s="444"/>
      <c r="P289" s="444"/>
      <c r="Q289" s="444"/>
      <c r="R289" s="444"/>
      <c r="S289" s="444"/>
      <c r="T289" s="444"/>
      <c r="U289" s="449"/>
      <c r="V289" s="447"/>
    </row>
    <row r="290" spans="1:22" x14ac:dyDescent="0.2">
      <c r="A290" s="444"/>
      <c r="B290" s="445"/>
      <c r="C290" s="445"/>
      <c r="D290" s="445"/>
      <c r="E290" s="444"/>
      <c r="F290" s="446"/>
      <c r="G290" s="444"/>
      <c r="H290" s="444"/>
      <c r="I290" s="444"/>
      <c r="J290" s="444"/>
      <c r="K290" s="444"/>
      <c r="L290" s="444"/>
      <c r="M290" s="447"/>
      <c r="N290" s="445"/>
      <c r="O290" s="444"/>
      <c r="P290" s="444"/>
      <c r="Q290" s="444"/>
      <c r="R290" s="444"/>
      <c r="S290" s="444"/>
      <c r="T290" s="444"/>
      <c r="U290" s="449"/>
      <c r="V290" s="447"/>
    </row>
    <row r="291" spans="1:22" x14ac:dyDescent="0.2">
      <c r="A291" s="444"/>
      <c r="B291" s="445"/>
      <c r="C291" s="445"/>
      <c r="D291" s="445"/>
      <c r="E291" s="444"/>
      <c r="F291" s="446"/>
      <c r="G291" s="444"/>
      <c r="H291" s="444"/>
      <c r="I291" s="444"/>
      <c r="J291" s="444"/>
      <c r="K291" s="444"/>
      <c r="L291" s="444"/>
      <c r="M291" s="447"/>
      <c r="N291" s="445"/>
      <c r="O291" s="444"/>
      <c r="P291" s="444"/>
      <c r="Q291" s="444"/>
      <c r="R291" s="444"/>
      <c r="S291" s="444"/>
      <c r="T291" s="444"/>
      <c r="U291" s="449"/>
      <c r="V291" s="447"/>
    </row>
    <row r="292" spans="1:22" x14ac:dyDescent="0.2">
      <c r="A292" s="444"/>
      <c r="B292" s="445"/>
      <c r="C292" s="445"/>
      <c r="D292" s="445"/>
      <c r="E292" s="444"/>
      <c r="F292" s="446"/>
      <c r="G292" s="444"/>
      <c r="H292" s="444"/>
      <c r="I292" s="444"/>
      <c r="J292" s="444"/>
      <c r="K292" s="444"/>
      <c r="L292" s="444"/>
      <c r="M292" s="447"/>
      <c r="N292" s="445"/>
      <c r="O292" s="444"/>
      <c r="P292" s="444"/>
      <c r="Q292" s="444"/>
      <c r="R292" s="444"/>
      <c r="S292" s="444"/>
      <c r="T292" s="444"/>
      <c r="U292" s="449"/>
      <c r="V292" s="447"/>
    </row>
    <row r="293" spans="1:22" x14ac:dyDescent="0.2">
      <c r="A293" s="444"/>
      <c r="B293" s="445"/>
      <c r="C293" s="445"/>
      <c r="D293" s="445"/>
      <c r="E293" s="444"/>
      <c r="F293" s="446"/>
      <c r="G293" s="444"/>
      <c r="H293" s="444"/>
      <c r="I293" s="444"/>
      <c r="J293" s="444"/>
      <c r="K293" s="444"/>
      <c r="L293" s="444"/>
      <c r="M293" s="447"/>
      <c r="N293" s="445"/>
      <c r="O293" s="444"/>
      <c r="P293" s="444"/>
      <c r="Q293" s="444"/>
      <c r="R293" s="444"/>
      <c r="S293" s="444"/>
      <c r="T293" s="444"/>
      <c r="U293" s="449"/>
      <c r="V293" s="447"/>
    </row>
    <row r="294" spans="1:22" x14ac:dyDescent="0.2">
      <c r="A294" s="444"/>
      <c r="B294" s="445"/>
      <c r="C294" s="445"/>
      <c r="D294" s="445"/>
      <c r="E294" s="444"/>
      <c r="F294" s="446"/>
      <c r="G294" s="444"/>
      <c r="H294" s="444"/>
      <c r="I294" s="444"/>
      <c r="J294" s="444"/>
      <c r="K294" s="444"/>
      <c r="L294" s="444"/>
      <c r="M294" s="447"/>
      <c r="N294" s="445"/>
      <c r="O294" s="444"/>
      <c r="P294" s="444"/>
      <c r="Q294" s="444"/>
      <c r="R294" s="444"/>
      <c r="S294" s="444"/>
      <c r="T294" s="444"/>
      <c r="U294" s="449"/>
      <c r="V294" s="447"/>
    </row>
    <row r="295" spans="1:22" x14ac:dyDescent="0.2">
      <c r="A295" s="444"/>
      <c r="B295" s="445"/>
      <c r="C295" s="445"/>
      <c r="D295" s="445"/>
      <c r="E295" s="444"/>
      <c r="F295" s="446"/>
      <c r="G295" s="444"/>
      <c r="H295" s="444"/>
      <c r="I295" s="444"/>
      <c r="J295" s="444"/>
      <c r="K295" s="444"/>
      <c r="L295" s="444"/>
      <c r="M295" s="447"/>
      <c r="N295" s="445"/>
      <c r="O295" s="444"/>
      <c r="P295" s="444"/>
      <c r="Q295" s="444"/>
      <c r="R295" s="444"/>
      <c r="S295" s="444"/>
      <c r="T295" s="444"/>
      <c r="U295" s="449"/>
      <c r="V295" s="447"/>
    </row>
    <row r="296" spans="1:22" x14ac:dyDescent="0.2">
      <c r="A296" s="444"/>
      <c r="B296" s="445"/>
      <c r="C296" s="445"/>
      <c r="D296" s="445"/>
      <c r="E296" s="444"/>
      <c r="F296" s="446"/>
      <c r="G296" s="444"/>
      <c r="H296" s="444"/>
      <c r="I296" s="444"/>
      <c r="J296" s="444"/>
      <c r="K296" s="444"/>
      <c r="L296" s="444"/>
      <c r="M296" s="447"/>
      <c r="N296" s="445"/>
      <c r="O296" s="444"/>
      <c r="P296" s="444"/>
      <c r="Q296" s="444"/>
      <c r="R296" s="444"/>
      <c r="S296" s="444"/>
      <c r="T296" s="444"/>
      <c r="U296" s="449"/>
      <c r="V296" s="447"/>
    </row>
    <row r="297" spans="1:22" x14ac:dyDescent="0.2">
      <c r="A297" s="444"/>
      <c r="B297" s="445"/>
      <c r="C297" s="445"/>
      <c r="D297" s="445"/>
      <c r="E297" s="444"/>
      <c r="F297" s="446"/>
      <c r="G297" s="444"/>
      <c r="H297" s="444"/>
      <c r="I297" s="444"/>
      <c r="J297" s="444"/>
      <c r="K297" s="444"/>
      <c r="L297" s="444"/>
      <c r="M297" s="447"/>
      <c r="N297" s="445"/>
      <c r="O297" s="444"/>
      <c r="P297" s="444"/>
      <c r="Q297" s="444"/>
      <c r="R297" s="444"/>
      <c r="S297" s="444"/>
      <c r="T297" s="444"/>
      <c r="U297" s="449"/>
      <c r="V297" s="447"/>
    </row>
    <row r="298" spans="1:22" x14ac:dyDescent="0.2">
      <c r="A298" s="444"/>
      <c r="B298" s="445"/>
      <c r="C298" s="445"/>
      <c r="D298" s="445"/>
      <c r="E298" s="444"/>
      <c r="F298" s="446"/>
      <c r="G298" s="444"/>
      <c r="H298" s="444"/>
      <c r="I298" s="444"/>
      <c r="J298" s="444"/>
      <c r="K298" s="444"/>
      <c r="L298" s="444"/>
      <c r="M298" s="447"/>
      <c r="N298" s="445"/>
      <c r="O298" s="444"/>
      <c r="P298" s="444"/>
      <c r="Q298" s="444"/>
      <c r="R298" s="444"/>
      <c r="S298" s="444"/>
      <c r="T298" s="444"/>
      <c r="U298" s="449"/>
      <c r="V298" s="447"/>
    </row>
    <row r="299" spans="1:22" x14ac:dyDescent="0.2">
      <c r="A299" s="444"/>
      <c r="B299" s="445"/>
      <c r="C299" s="445"/>
      <c r="D299" s="445"/>
      <c r="E299" s="444"/>
      <c r="F299" s="446"/>
      <c r="G299" s="444"/>
      <c r="H299" s="444"/>
      <c r="I299" s="444"/>
      <c r="J299" s="444"/>
      <c r="K299" s="444"/>
      <c r="L299" s="444"/>
      <c r="M299" s="447"/>
      <c r="N299" s="445"/>
      <c r="O299" s="444"/>
      <c r="P299" s="444"/>
      <c r="Q299" s="444"/>
      <c r="R299" s="444"/>
      <c r="S299" s="444"/>
      <c r="T299" s="444"/>
      <c r="U299" s="449"/>
      <c r="V299" s="447"/>
    </row>
    <row r="300" spans="1:22" x14ac:dyDescent="0.2">
      <c r="A300" s="444"/>
      <c r="B300" s="445"/>
      <c r="C300" s="445"/>
      <c r="D300" s="445"/>
      <c r="E300" s="444"/>
      <c r="F300" s="446"/>
      <c r="G300" s="444"/>
      <c r="H300" s="444"/>
      <c r="I300" s="444"/>
      <c r="J300" s="444"/>
      <c r="K300" s="444"/>
      <c r="L300" s="444"/>
      <c r="M300" s="447"/>
      <c r="N300" s="445"/>
      <c r="O300" s="444"/>
      <c r="P300" s="444"/>
      <c r="Q300" s="444"/>
      <c r="R300" s="444"/>
      <c r="S300" s="444"/>
      <c r="T300" s="444"/>
      <c r="U300" s="449"/>
      <c r="V300" s="447"/>
    </row>
    <row r="301" spans="1:22" x14ac:dyDescent="0.2">
      <c r="A301" s="444"/>
      <c r="B301" s="445"/>
      <c r="C301" s="445"/>
      <c r="D301" s="445"/>
      <c r="E301" s="444"/>
      <c r="F301" s="446"/>
      <c r="G301" s="444"/>
      <c r="H301" s="444"/>
      <c r="I301" s="444"/>
      <c r="J301" s="444"/>
      <c r="K301" s="444"/>
      <c r="L301" s="444"/>
      <c r="M301" s="447"/>
      <c r="N301" s="445"/>
      <c r="O301" s="444"/>
      <c r="P301" s="444"/>
      <c r="Q301" s="444"/>
      <c r="R301" s="444"/>
      <c r="S301" s="444"/>
      <c r="T301" s="444"/>
      <c r="U301" s="449"/>
      <c r="V301" s="447"/>
    </row>
    <row r="302" spans="1:22" x14ac:dyDescent="0.2">
      <c r="A302" s="444"/>
      <c r="B302" s="445"/>
      <c r="C302" s="445"/>
      <c r="D302" s="445"/>
      <c r="E302" s="444"/>
      <c r="F302" s="446"/>
      <c r="G302" s="444"/>
      <c r="H302" s="444"/>
      <c r="I302" s="444"/>
      <c r="J302" s="444"/>
      <c r="K302" s="444"/>
      <c r="L302" s="444"/>
      <c r="M302" s="447"/>
      <c r="N302" s="445"/>
      <c r="O302" s="444"/>
      <c r="P302" s="444"/>
      <c r="Q302" s="444"/>
      <c r="R302" s="444"/>
      <c r="S302" s="444"/>
      <c r="T302" s="444"/>
      <c r="U302" s="449"/>
      <c r="V302" s="447"/>
    </row>
    <row r="303" spans="1:22" x14ac:dyDescent="0.2">
      <c r="A303" s="444"/>
      <c r="B303" s="445"/>
      <c r="C303" s="445"/>
      <c r="D303" s="445"/>
      <c r="E303" s="444"/>
      <c r="F303" s="446"/>
      <c r="G303" s="444"/>
      <c r="H303" s="444"/>
      <c r="I303" s="444"/>
      <c r="J303" s="444"/>
      <c r="K303" s="444"/>
      <c r="L303" s="444"/>
      <c r="M303" s="447"/>
      <c r="N303" s="445"/>
      <c r="O303" s="444"/>
      <c r="P303" s="444"/>
      <c r="Q303" s="444"/>
      <c r="R303" s="444"/>
      <c r="S303" s="444"/>
      <c r="T303" s="444"/>
      <c r="U303" s="449"/>
      <c r="V303" s="447"/>
    </row>
    <row r="304" spans="1:22" x14ac:dyDescent="0.2">
      <c r="A304" s="444"/>
      <c r="B304" s="445"/>
      <c r="C304" s="445"/>
      <c r="D304" s="445"/>
      <c r="E304" s="444"/>
      <c r="F304" s="446"/>
      <c r="G304" s="444"/>
      <c r="H304" s="444"/>
      <c r="I304" s="444"/>
      <c r="J304" s="444"/>
      <c r="K304" s="444"/>
      <c r="L304" s="444"/>
      <c r="M304" s="447"/>
      <c r="N304" s="445"/>
      <c r="O304" s="444"/>
      <c r="P304" s="444"/>
      <c r="Q304" s="444"/>
      <c r="R304" s="444"/>
      <c r="S304" s="444"/>
      <c r="T304" s="444"/>
      <c r="U304" s="449"/>
      <c r="V304" s="447"/>
    </row>
    <row r="305" spans="1:22" x14ac:dyDescent="0.2">
      <c r="A305" s="444"/>
      <c r="B305" s="445"/>
      <c r="C305" s="445"/>
      <c r="D305" s="445"/>
      <c r="E305" s="444"/>
      <c r="F305" s="446"/>
      <c r="G305" s="444"/>
      <c r="H305" s="444"/>
      <c r="I305" s="444"/>
      <c r="J305" s="444"/>
      <c r="K305" s="444"/>
      <c r="L305" s="444"/>
      <c r="M305" s="447"/>
      <c r="N305" s="445"/>
      <c r="O305" s="444"/>
      <c r="P305" s="444"/>
      <c r="Q305" s="444"/>
      <c r="R305" s="444"/>
      <c r="S305" s="444"/>
      <c r="T305" s="444"/>
      <c r="U305" s="449"/>
      <c r="V305" s="447"/>
    </row>
    <row r="306" spans="1:22" x14ac:dyDescent="0.2">
      <c r="A306" s="444"/>
      <c r="B306" s="445"/>
      <c r="C306" s="445"/>
      <c r="D306" s="445"/>
      <c r="E306" s="444"/>
      <c r="F306" s="446"/>
      <c r="G306" s="444"/>
      <c r="H306" s="444"/>
      <c r="I306" s="444"/>
      <c r="J306" s="444"/>
      <c r="K306" s="444"/>
      <c r="L306" s="444"/>
      <c r="M306" s="447"/>
      <c r="N306" s="445"/>
      <c r="O306" s="444"/>
      <c r="P306" s="444"/>
      <c r="Q306" s="444"/>
      <c r="R306" s="444"/>
      <c r="S306" s="444"/>
      <c r="T306" s="444"/>
      <c r="U306" s="449"/>
      <c r="V306" s="447"/>
    </row>
    <row r="307" spans="1:22" x14ac:dyDescent="0.2">
      <c r="A307" s="444"/>
      <c r="B307" s="445"/>
      <c r="C307" s="445"/>
      <c r="D307" s="445"/>
      <c r="E307" s="444"/>
      <c r="F307" s="446"/>
      <c r="G307" s="444"/>
      <c r="H307" s="444"/>
      <c r="I307" s="444"/>
      <c r="J307" s="444"/>
      <c r="K307" s="444"/>
      <c r="L307" s="444"/>
      <c r="M307" s="447"/>
      <c r="N307" s="445"/>
      <c r="O307" s="444"/>
      <c r="P307" s="444"/>
      <c r="Q307" s="444"/>
      <c r="R307" s="444"/>
      <c r="S307" s="444"/>
      <c r="T307" s="444"/>
      <c r="U307" s="449"/>
      <c r="V307" s="447"/>
    </row>
    <row r="308" spans="1:22" x14ac:dyDescent="0.2">
      <c r="A308" s="444"/>
      <c r="B308" s="445"/>
      <c r="C308" s="445"/>
      <c r="D308" s="445"/>
      <c r="E308" s="444"/>
      <c r="F308" s="446"/>
      <c r="G308" s="444"/>
      <c r="H308" s="444"/>
      <c r="I308" s="444"/>
      <c r="J308" s="444"/>
      <c r="K308" s="444"/>
      <c r="L308" s="444"/>
      <c r="M308" s="447"/>
      <c r="N308" s="445"/>
      <c r="O308" s="444"/>
      <c r="P308" s="444"/>
      <c r="Q308" s="444"/>
      <c r="R308" s="444"/>
      <c r="S308" s="444"/>
      <c r="T308" s="444"/>
      <c r="U308" s="449"/>
      <c r="V308" s="447"/>
    </row>
    <row r="309" spans="1:22" x14ac:dyDescent="0.2">
      <c r="A309" s="444"/>
      <c r="B309" s="445"/>
      <c r="C309" s="445"/>
      <c r="D309" s="445"/>
      <c r="E309" s="444"/>
      <c r="F309" s="446"/>
      <c r="G309" s="444"/>
      <c r="H309" s="444"/>
      <c r="I309" s="444"/>
      <c r="J309" s="444"/>
      <c r="K309" s="444"/>
      <c r="L309" s="444"/>
      <c r="M309" s="447"/>
      <c r="N309" s="445"/>
      <c r="O309" s="444"/>
      <c r="P309" s="444"/>
      <c r="Q309" s="444"/>
      <c r="R309" s="444"/>
      <c r="S309" s="444"/>
      <c r="T309" s="444"/>
      <c r="U309" s="449"/>
      <c r="V309" s="447"/>
    </row>
    <row r="310" spans="1:22" x14ac:dyDescent="0.2">
      <c r="A310" s="444"/>
      <c r="B310" s="445"/>
      <c r="C310" s="445"/>
      <c r="D310" s="445"/>
      <c r="E310" s="444"/>
      <c r="F310" s="446"/>
      <c r="G310" s="444"/>
      <c r="H310" s="444"/>
      <c r="I310" s="444"/>
      <c r="J310" s="444"/>
      <c r="K310" s="444"/>
      <c r="L310" s="444"/>
      <c r="M310" s="447"/>
      <c r="N310" s="445"/>
      <c r="O310" s="444"/>
      <c r="P310" s="444"/>
      <c r="Q310" s="444"/>
      <c r="R310" s="444"/>
      <c r="S310" s="444"/>
      <c r="T310" s="444"/>
      <c r="U310" s="449"/>
      <c r="V310" s="447"/>
    </row>
    <row r="311" spans="1:22" x14ac:dyDescent="0.2">
      <c r="A311" s="444"/>
      <c r="B311" s="445"/>
      <c r="C311" s="445"/>
      <c r="D311" s="445"/>
      <c r="E311" s="444"/>
      <c r="F311" s="446"/>
      <c r="G311" s="444"/>
      <c r="H311" s="444"/>
      <c r="I311" s="444"/>
      <c r="J311" s="444"/>
      <c r="K311" s="444"/>
      <c r="L311" s="444"/>
      <c r="M311" s="447"/>
      <c r="N311" s="445"/>
      <c r="O311" s="444"/>
      <c r="P311" s="444"/>
      <c r="Q311" s="444"/>
      <c r="R311" s="444"/>
      <c r="S311" s="444"/>
      <c r="T311" s="444"/>
      <c r="U311" s="449"/>
      <c r="V311" s="447"/>
    </row>
    <row r="312" spans="1:22" x14ac:dyDescent="0.2">
      <c r="A312" s="444"/>
      <c r="B312" s="445"/>
      <c r="C312" s="445"/>
      <c r="D312" s="445"/>
      <c r="E312" s="444"/>
      <c r="F312" s="446"/>
      <c r="G312" s="444"/>
      <c r="H312" s="444"/>
      <c r="I312" s="444"/>
      <c r="J312" s="444"/>
      <c r="K312" s="444"/>
      <c r="L312" s="444"/>
      <c r="M312" s="447"/>
      <c r="N312" s="445"/>
      <c r="O312" s="444"/>
      <c r="P312" s="444"/>
      <c r="Q312" s="444"/>
      <c r="R312" s="444"/>
      <c r="S312" s="444"/>
      <c r="T312" s="444"/>
      <c r="U312" s="449"/>
      <c r="V312" s="447"/>
    </row>
    <row r="313" spans="1:22" x14ac:dyDescent="0.2">
      <c r="A313" s="444"/>
      <c r="B313" s="445"/>
      <c r="C313" s="445"/>
      <c r="D313" s="445"/>
      <c r="E313" s="444"/>
      <c r="F313" s="446"/>
      <c r="G313" s="444"/>
      <c r="H313" s="444"/>
      <c r="I313" s="444"/>
      <c r="J313" s="444"/>
      <c r="K313" s="444"/>
      <c r="L313" s="444"/>
      <c r="M313" s="447"/>
      <c r="N313" s="445"/>
      <c r="O313" s="444"/>
      <c r="P313" s="444"/>
      <c r="Q313" s="444"/>
      <c r="R313" s="444"/>
      <c r="S313" s="444"/>
      <c r="T313" s="444"/>
      <c r="U313" s="449"/>
      <c r="V313" s="447"/>
    </row>
    <row r="314" spans="1:22" x14ac:dyDescent="0.2">
      <c r="A314" s="444"/>
      <c r="B314" s="445"/>
      <c r="C314" s="445"/>
      <c r="D314" s="445"/>
      <c r="E314" s="444"/>
      <c r="F314" s="446"/>
      <c r="G314" s="444"/>
      <c r="H314" s="444"/>
      <c r="I314" s="444"/>
      <c r="J314" s="444"/>
      <c r="K314" s="444"/>
      <c r="L314" s="444"/>
      <c r="M314" s="447"/>
      <c r="N314" s="445"/>
      <c r="O314" s="444"/>
      <c r="P314" s="444"/>
      <c r="Q314" s="444"/>
      <c r="R314" s="444"/>
      <c r="S314" s="444"/>
      <c r="T314" s="444"/>
      <c r="U314" s="449"/>
      <c r="V314" s="447"/>
    </row>
    <row r="315" spans="1:22" x14ac:dyDescent="0.2">
      <c r="A315" s="444"/>
      <c r="B315" s="445"/>
      <c r="C315" s="445"/>
      <c r="D315" s="445"/>
      <c r="E315" s="444"/>
      <c r="F315" s="446"/>
      <c r="G315" s="444"/>
      <c r="H315" s="444"/>
      <c r="I315" s="444"/>
      <c r="J315" s="444"/>
      <c r="K315" s="444"/>
      <c r="L315" s="444"/>
      <c r="M315" s="447"/>
      <c r="N315" s="445"/>
      <c r="O315" s="444"/>
      <c r="P315" s="444"/>
      <c r="Q315" s="444"/>
      <c r="R315" s="444"/>
      <c r="S315" s="444"/>
      <c r="T315" s="444"/>
      <c r="U315" s="449"/>
      <c r="V315" s="447"/>
    </row>
    <row r="316" spans="1:22" x14ac:dyDescent="0.2">
      <c r="A316" s="444"/>
      <c r="B316" s="445"/>
      <c r="C316" s="445"/>
      <c r="D316" s="445"/>
      <c r="E316" s="444"/>
      <c r="F316" s="446"/>
      <c r="G316" s="444"/>
      <c r="H316" s="444"/>
      <c r="I316" s="444"/>
      <c r="J316" s="444"/>
      <c r="K316" s="444"/>
      <c r="L316" s="444"/>
      <c r="M316" s="447"/>
      <c r="N316" s="445"/>
      <c r="O316" s="444"/>
      <c r="P316" s="444"/>
      <c r="Q316" s="444"/>
      <c r="R316" s="444"/>
      <c r="S316" s="444"/>
      <c r="T316" s="444"/>
      <c r="U316" s="449"/>
      <c r="V316" s="447"/>
    </row>
    <row r="317" spans="1:22" x14ac:dyDescent="0.2">
      <c r="A317" s="444"/>
      <c r="B317" s="445"/>
      <c r="C317" s="445"/>
      <c r="D317" s="445"/>
      <c r="E317" s="444"/>
      <c r="F317" s="446"/>
      <c r="G317" s="444"/>
      <c r="H317" s="444"/>
      <c r="I317" s="444"/>
      <c r="J317" s="444"/>
      <c r="K317" s="444"/>
      <c r="L317" s="444"/>
      <c r="M317" s="447"/>
      <c r="N317" s="445"/>
      <c r="O317" s="444"/>
      <c r="P317" s="444"/>
      <c r="Q317" s="444"/>
      <c r="R317" s="444"/>
      <c r="S317" s="444"/>
      <c r="T317" s="444"/>
      <c r="U317" s="449"/>
      <c r="V317" s="447"/>
    </row>
    <row r="318" spans="1:22" x14ac:dyDescent="0.2">
      <c r="A318" s="444"/>
      <c r="B318" s="445"/>
      <c r="C318" s="445"/>
      <c r="D318" s="445"/>
      <c r="E318" s="444"/>
      <c r="F318" s="446"/>
      <c r="G318" s="444"/>
      <c r="H318" s="444"/>
      <c r="I318" s="444"/>
      <c r="J318" s="444"/>
      <c r="K318" s="444"/>
      <c r="L318" s="444"/>
      <c r="M318" s="447"/>
      <c r="N318" s="445"/>
      <c r="O318" s="444"/>
      <c r="P318" s="444"/>
      <c r="Q318" s="444"/>
      <c r="R318" s="444"/>
      <c r="S318" s="444"/>
      <c r="T318" s="444"/>
      <c r="U318" s="449"/>
      <c r="V318" s="447"/>
    </row>
    <row r="319" spans="1:22" x14ac:dyDescent="0.2">
      <c r="A319" s="444"/>
      <c r="B319" s="445"/>
      <c r="C319" s="445"/>
      <c r="D319" s="445"/>
      <c r="E319" s="444"/>
      <c r="F319" s="446"/>
      <c r="G319" s="444"/>
      <c r="H319" s="444"/>
      <c r="I319" s="444"/>
      <c r="J319" s="444"/>
      <c r="K319" s="444"/>
      <c r="L319" s="444"/>
      <c r="M319" s="447"/>
      <c r="N319" s="445"/>
      <c r="O319" s="444"/>
      <c r="P319" s="444"/>
      <c r="Q319" s="444"/>
      <c r="R319" s="444"/>
      <c r="S319" s="444"/>
      <c r="T319" s="444"/>
      <c r="U319" s="449"/>
      <c r="V319" s="447"/>
    </row>
    <row r="320" spans="1:22" x14ac:dyDescent="0.2">
      <c r="A320" s="444"/>
      <c r="B320" s="445"/>
      <c r="C320" s="445"/>
      <c r="D320" s="445"/>
      <c r="E320" s="444"/>
      <c r="F320" s="446"/>
      <c r="G320" s="444"/>
      <c r="H320" s="444"/>
      <c r="I320" s="444"/>
      <c r="J320" s="444"/>
      <c r="K320" s="444"/>
      <c r="L320" s="444"/>
      <c r="M320" s="447"/>
      <c r="N320" s="445"/>
      <c r="O320" s="444"/>
      <c r="P320" s="444"/>
      <c r="Q320" s="444"/>
      <c r="R320" s="444"/>
      <c r="S320" s="444"/>
      <c r="T320" s="444"/>
      <c r="U320" s="449"/>
      <c r="V320" s="447"/>
    </row>
    <row r="321" spans="1:22" x14ac:dyDescent="0.2">
      <c r="A321" s="444"/>
      <c r="B321" s="445"/>
      <c r="C321" s="445"/>
      <c r="D321" s="445"/>
      <c r="E321" s="444"/>
      <c r="F321" s="446"/>
      <c r="G321" s="444"/>
      <c r="H321" s="444"/>
      <c r="I321" s="444"/>
      <c r="J321" s="444"/>
      <c r="K321" s="444"/>
      <c r="L321" s="444"/>
      <c r="M321" s="447"/>
      <c r="N321" s="445"/>
      <c r="O321" s="444"/>
      <c r="P321" s="444"/>
      <c r="Q321" s="444"/>
      <c r="R321" s="444"/>
      <c r="S321" s="444"/>
      <c r="T321" s="444"/>
      <c r="U321" s="449"/>
      <c r="V321" s="447"/>
    </row>
    <row r="322" spans="1:22" x14ac:dyDescent="0.2">
      <c r="A322" s="444"/>
      <c r="B322" s="445"/>
      <c r="C322" s="445"/>
      <c r="D322" s="445"/>
      <c r="E322" s="444"/>
      <c r="F322" s="446"/>
      <c r="G322" s="444"/>
      <c r="H322" s="444"/>
      <c r="I322" s="444"/>
      <c r="J322" s="444"/>
      <c r="K322" s="444"/>
      <c r="L322" s="444"/>
      <c r="M322" s="447"/>
      <c r="N322" s="445"/>
      <c r="O322" s="444"/>
      <c r="P322" s="444"/>
      <c r="Q322" s="444"/>
      <c r="R322" s="444"/>
      <c r="S322" s="444"/>
      <c r="T322" s="444"/>
      <c r="U322" s="449"/>
      <c r="V322" s="447"/>
    </row>
    <row r="323" spans="1:22" x14ac:dyDescent="0.2">
      <c r="A323" s="444"/>
      <c r="B323" s="445"/>
      <c r="C323" s="445"/>
      <c r="D323" s="445"/>
      <c r="E323" s="444"/>
      <c r="F323" s="446"/>
      <c r="G323" s="444"/>
      <c r="H323" s="444"/>
      <c r="I323" s="444"/>
      <c r="J323" s="444"/>
      <c r="K323" s="444"/>
      <c r="L323" s="444"/>
      <c r="M323" s="447"/>
      <c r="N323" s="445"/>
      <c r="O323" s="444"/>
      <c r="P323" s="444"/>
      <c r="Q323" s="444"/>
      <c r="R323" s="444"/>
      <c r="S323" s="444"/>
      <c r="T323" s="444"/>
      <c r="U323" s="449"/>
      <c r="V323" s="447"/>
    </row>
    <row r="324" spans="1:22" x14ac:dyDescent="0.2">
      <c r="A324" s="444"/>
      <c r="B324" s="445"/>
      <c r="C324" s="445"/>
      <c r="D324" s="445"/>
      <c r="E324" s="444"/>
      <c r="F324" s="446"/>
      <c r="G324" s="444"/>
      <c r="H324" s="444"/>
      <c r="I324" s="444"/>
      <c r="J324" s="444"/>
      <c r="K324" s="444"/>
      <c r="L324" s="444"/>
      <c r="M324" s="447"/>
      <c r="N324" s="445"/>
      <c r="O324" s="444"/>
      <c r="P324" s="444"/>
      <c r="Q324" s="444"/>
      <c r="R324" s="444"/>
      <c r="S324" s="444"/>
      <c r="T324" s="444"/>
      <c r="U324" s="449"/>
      <c r="V324" s="447"/>
    </row>
    <row r="325" spans="1:22" x14ac:dyDescent="0.2">
      <c r="A325" s="444"/>
      <c r="B325" s="445"/>
      <c r="C325" s="445"/>
      <c r="D325" s="445"/>
      <c r="E325" s="444"/>
      <c r="F325" s="446"/>
      <c r="G325" s="444"/>
      <c r="H325" s="444"/>
      <c r="I325" s="444"/>
      <c r="J325" s="444"/>
      <c r="K325" s="444"/>
      <c r="L325" s="444"/>
      <c r="M325" s="447"/>
      <c r="N325" s="445"/>
      <c r="O325" s="444"/>
      <c r="P325" s="444"/>
      <c r="Q325" s="444"/>
      <c r="R325" s="444"/>
      <c r="S325" s="444"/>
      <c r="T325" s="444"/>
      <c r="U325" s="449"/>
      <c r="V325" s="447"/>
    </row>
    <row r="326" spans="1:22" x14ac:dyDescent="0.2">
      <c r="A326" s="444"/>
      <c r="B326" s="445"/>
      <c r="C326" s="445"/>
      <c r="D326" s="445"/>
      <c r="E326" s="444"/>
      <c r="F326" s="446"/>
      <c r="G326" s="444"/>
      <c r="H326" s="444"/>
      <c r="I326" s="444"/>
      <c r="J326" s="444"/>
      <c r="K326" s="444"/>
      <c r="L326" s="444"/>
      <c r="M326" s="447"/>
      <c r="N326" s="445"/>
      <c r="O326" s="444"/>
      <c r="P326" s="444"/>
      <c r="Q326" s="444"/>
      <c r="R326" s="444"/>
      <c r="S326" s="444"/>
      <c r="T326" s="444"/>
      <c r="U326" s="449"/>
      <c r="V326" s="447"/>
    </row>
    <row r="327" spans="1:22" x14ac:dyDescent="0.2">
      <c r="A327" s="444"/>
      <c r="B327" s="445"/>
      <c r="C327" s="445"/>
      <c r="D327" s="445"/>
      <c r="E327" s="444"/>
      <c r="F327" s="446"/>
      <c r="G327" s="444"/>
      <c r="H327" s="444"/>
      <c r="I327" s="444"/>
      <c r="J327" s="444"/>
      <c r="K327" s="444"/>
      <c r="L327" s="444"/>
      <c r="M327" s="447"/>
      <c r="N327" s="445"/>
      <c r="O327" s="444"/>
      <c r="P327" s="444"/>
      <c r="Q327" s="444"/>
      <c r="R327" s="444"/>
      <c r="S327" s="444"/>
      <c r="T327" s="444"/>
      <c r="U327" s="449"/>
      <c r="V327" s="447"/>
    </row>
    <row r="328" spans="1:22" x14ac:dyDescent="0.2">
      <c r="A328" s="444"/>
      <c r="B328" s="445"/>
      <c r="C328" s="445"/>
      <c r="D328" s="445"/>
      <c r="E328" s="444"/>
      <c r="F328" s="446"/>
      <c r="G328" s="444"/>
      <c r="H328" s="444"/>
      <c r="I328" s="444"/>
      <c r="J328" s="444"/>
      <c r="K328" s="444"/>
      <c r="L328" s="444"/>
      <c r="M328" s="447"/>
      <c r="N328" s="445"/>
      <c r="O328" s="444"/>
      <c r="P328" s="444"/>
      <c r="Q328" s="444"/>
      <c r="R328" s="444"/>
      <c r="S328" s="444"/>
      <c r="T328" s="444"/>
      <c r="U328" s="449"/>
      <c r="V328" s="447"/>
    </row>
    <row r="329" spans="1:22" x14ac:dyDescent="0.2">
      <c r="A329" s="444"/>
      <c r="B329" s="445"/>
      <c r="C329" s="445"/>
      <c r="D329" s="445"/>
      <c r="E329" s="444"/>
      <c r="F329" s="446"/>
      <c r="G329" s="444"/>
      <c r="H329" s="444"/>
      <c r="I329" s="444"/>
      <c r="J329" s="444"/>
      <c r="K329" s="444"/>
      <c r="L329" s="444"/>
      <c r="M329" s="447"/>
      <c r="N329" s="445"/>
      <c r="O329" s="444"/>
      <c r="P329" s="444"/>
      <c r="Q329" s="444"/>
      <c r="R329" s="444"/>
      <c r="S329" s="444"/>
      <c r="T329" s="444"/>
      <c r="U329" s="449"/>
      <c r="V329" s="447"/>
    </row>
    <row r="330" spans="1:22" x14ac:dyDescent="0.2">
      <c r="A330" s="444"/>
      <c r="B330" s="445"/>
      <c r="C330" s="445"/>
      <c r="D330" s="445"/>
      <c r="E330" s="444"/>
      <c r="F330" s="446"/>
      <c r="G330" s="444"/>
      <c r="H330" s="444"/>
      <c r="I330" s="444"/>
      <c r="J330" s="444"/>
      <c r="K330" s="444"/>
      <c r="L330" s="444"/>
      <c r="M330" s="447"/>
      <c r="N330" s="445"/>
      <c r="O330" s="444"/>
      <c r="P330" s="444"/>
      <c r="Q330" s="444"/>
      <c r="R330" s="444"/>
      <c r="S330" s="444"/>
      <c r="T330" s="444"/>
      <c r="U330" s="449"/>
      <c r="V330" s="447"/>
    </row>
    <row r="331" spans="1:22" x14ac:dyDescent="0.2">
      <c r="A331" s="444"/>
      <c r="B331" s="445"/>
      <c r="C331" s="445"/>
      <c r="D331" s="445"/>
      <c r="E331" s="444"/>
      <c r="F331" s="446"/>
      <c r="G331" s="444"/>
      <c r="H331" s="444"/>
      <c r="I331" s="444"/>
      <c r="J331" s="444"/>
      <c r="K331" s="444"/>
      <c r="L331" s="444"/>
      <c r="M331" s="447"/>
      <c r="N331" s="445"/>
      <c r="O331" s="444"/>
      <c r="P331" s="444"/>
      <c r="Q331" s="444"/>
      <c r="R331" s="444"/>
      <c r="S331" s="444"/>
      <c r="T331" s="444"/>
      <c r="U331" s="449"/>
      <c r="V331" s="447"/>
    </row>
    <row r="332" spans="1:22" x14ac:dyDescent="0.2">
      <c r="A332" s="444"/>
      <c r="B332" s="445"/>
      <c r="C332" s="445"/>
      <c r="D332" s="445"/>
      <c r="E332" s="444"/>
      <c r="F332" s="446"/>
      <c r="G332" s="444"/>
      <c r="H332" s="444"/>
      <c r="I332" s="444"/>
      <c r="J332" s="444"/>
      <c r="K332" s="444"/>
      <c r="L332" s="444"/>
      <c r="M332" s="447"/>
      <c r="N332" s="445"/>
      <c r="O332" s="444"/>
      <c r="P332" s="444"/>
      <c r="Q332" s="444"/>
      <c r="R332" s="444"/>
      <c r="S332" s="444"/>
      <c r="T332" s="444"/>
      <c r="U332" s="449"/>
      <c r="V332" s="447"/>
    </row>
    <row r="333" spans="1:22" x14ac:dyDescent="0.2">
      <c r="A333" s="444"/>
      <c r="B333" s="445"/>
      <c r="C333" s="445"/>
      <c r="D333" s="445"/>
      <c r="E333" s="444"/>
      <c r="F333" s="446"/>
      <c r="G333" s="444"/>
      <c r="H333" s="444"/>
      <c r="I333" s="444"/>
      <c r="J333" s="444"/>
      <c r="K333" s="444"/>
      <c r="L333" s="444"/>
      <c r="M333" s="447"/>
      <c r="N333" s="445"/>
      <c r="O333" s="444"/>
      <c r="P333" s="444"/>
      <c r="Q333" s="444"/>
      <c r="R333" s="444"/>
      <c r="S333" s="444"/>
      <c r="T333" s="444"/>
      <c r="U333" s="449"/>
      <c r="V333" s="447"/>
    </row>
    <row r="334" spans="1:22" x14ac:dyDescent="0.2">
      <c r="A334" s="444"/>
      <c r="B334" s="445"/>
      <c r="C334" s="445"/>
      <c r="D334" s="445"/>
      <c r="E334" s="444"/>
      <c r="F334" s="446"/>
      <c r="G334" s="444"/>
      <c r="H334" s="444"/>
      <c r="I334" s="444"/>
      <c r="J334" s="444"/>
      <c r="K334" s="444"/>
      <c r="L334" s="444"/>
      <c r="M334" s="447"/>
      <c r="N334" s="445"/>
      <c r="O334" s="444"/>
      <c r="P334" s="444"/>
      <c r="Q334" s="444"/>
      <c r="R334" s="444"/>
      <c r="S334" s="444"/>
      <c r="T334" s="444"/>
      <c r="U334" s="449"/>
      <c r="V334" s="447"/>
    </row>
    <row r="335" spans="1:22" x14ac:dyDescent="0.2">
      <c r="A335" s="444"/>
      <c r="B335" s="445"/>
      <c r="C335" s="445"/>
      <c r="D335" s="445"/>
      <c r="E335" s="444"/>
      <c r="F335" s="446"/>
      <c r="G335" s="444"/>
      <c r="H335" s="444"/>
      <c r="I335" s="444"/>
      <c r="J335" s="444"/>
      <c r="K335" s="444"/>
      <c r="L335" s="444"/>
      <c r="M335" s="447"/>
      <c r="N335" s="445"/>
      <c r="O335" s="444"/>
      <c r="P335" s="444"/>
      <c r="Q335" s="444"/>
      <c r="R335" s="444"/>
      <c r="S335" s="444"/>
      <c r="T335" s="444"/>
      <c r="U335" s="449"/>
      <c r="V335" s="447"/>
    </row>
    <row r="336" spans="1:22" x14ac:dyDescent="0.2">
      <c r="A336" s="444"/>
      <c r="B336" s="445"/>
      <c r="C336" s="445"/>
      <c r="D336" s="445"/>
      <c r="E336" s="444"/>
      <c r="F336" s="446"/>
      <c r="G336" s="444"/>
      <c r="H336" s="444"/>
      <c r="I336" s="444"/>
      <c r="J336" s="444"/>
      <c r="K336" s="444"/>
      <c r="L336" s="444"/>
      <c r="M336" s="447"/>
      <c r="N336" s="445"/>
      <c r="O336" s="444"/>
      <c r="P336" s="444"/>
      <c r="Q336" s="444"/>
      <c r="R336" s="444"/>
      <c r="S336" s="444"/>
      <c r="T336" s="444"/>
      <c r="U336" s="449"/>
      <c r="V336" s="447"/>
    </row>
    <row r="337" spans="1:22" x14ac:dyDescent="0.2">
      <c r="A337" s="444"/>
      <c r="B337" s="445"/>
      <c r="C337" s="445"/>
      <c r="D337" s="445"/>
      <c r="E337" s="444"/>
      <c r="F337" s="446"/>
      <c r="G337" s="444"/>
      <c r="H337" s="444"/>
      <c r="I337" s="444"/>
      <c r="J337" s="444"/>
      <c r="K337" s="444"/>
      <c r="L337" s="444"/>
      <c r="M337" s="447"/>
      <c r="N337" s="445"/>
      <c r="O337" s="444"/>
      <c r="P337" s="444"/>
      <c r="Q337" s="444"/>
      <c r="R337" s="444"/>
      <c r="S337" s="444"/>
      <c r="T337" s="444"/>
      <c r="U337" s="449"/>
      <c r="V337" s="447"/>
    </row>
    <row r="338" spans="1:22" x14ac:dyDescent="0.2">
      <c r="A338" s="444"/>
      <c r="B338" s="445"/>
      <c r="C338" s="445"/>
      <c r="D338" s="445"/>
      <c r="E338" s="444"/>
      <c r="F338" s="446"/>
      <c r="G338" s="444"/>
      <c r="H338" s="444"/>
      <c r="I338" s="444"/>
      <c r="J338" s="444"/>
      <c r="K338" s="444"/>
      <c r="L338" s="444"/>
      <c r="M338" s="447"/>
      <c r="N338" s="445"/>
      <c r="O338" s="444"/>
      <c r="P338" s="444"/>
      <c r="Q338" s="444"/>
      <c r="R338" s="444"/>
      <c r="S338" s="444"/>
      <c r="T338" s="444"/>
      <c r="U338" s="449"/>
      <c r="V338" s="447"/>
    </row>
    <row r="339" spans="1:22" x14ac:dyDescent="0.2">
      <c r="A339" s="444"/>
      <c r="B339" s="445"/>
      <c r="C339" s="445"/>
      <c r="D339" s="445"/>
      <c r="E339" s="444"/>
      <c r="F339" s="446"/>
      <c r="G339" s="444"/>
      <c r="H339" s="444"/>
      <c r="I339" s="444"/>
      <c r="J339" s="444"/>
      <c r="K339" s="444"/>
      <c r="L339" s="444"/>
      <c r="M339" s="447"/>
      <c r="N339" s="445"/>
      <c r="O339" s="444"/>
      <c r="P339" s="444"/>
      <c r="Q339" s="444"/>
      <c r="R339" s="444"/>
      <c r="S339" s="444"/>
      <c r="T339" s="444"/>
      <c r="U339" s="449"/>
      <c r="V339" s="447"/>
    </row>
    <row r="340" spans="1:22" x14ac:dyDescent="0.2">
      <c r="A340" s="444"/>
      <c r="B340" s="445"/>
      <c r="C340" s="445"/>
      <c r="D340" s="445"/>
      <c r="E340" s="444"/>
      <c r="F340" s="446"/>
      <c r="G340" s="444"/>
      <c r="H340" s="444"/>
      <c r="I340" s="444"/>
      <c r="J340" s="444"/>
      <c r="K340" s="444"/>
      <c r="L340" s="444"/>
      <c r="M340" s="447"/>
      <c r="N340" s="445"/>
      <c r="O340" s="444"/>
      <c r="P340" s="444"/>
      <c r="Q340" s="444"/>
      <c r="R340" s="444"/>
      <c r="S340" s="444"/>
      <c r="T340" s="444"/>
      <c r="U340" s="449"/>
      <c r="V340" s="447"/>
    </row>
    <row r="341" spans="1:22" x14ac:dyDescent="0.2">
      <c r="A341" s="444"/>
      <c r="B341" s="445"/>
      <c r="C341" s="445"/>
      <c r="D341" s="445"/>
      <c r="E341" s="444"/>
      <c r="F341" s="446"/>
      <c r="G341" s="444"/>
      <c r="H341" s="444"/>
      <c r="I341" s="444"/>
      <c r="J341" s="444"/>
      <c r="K341" s="444"/>
      <c r="L341" s="444"/>
      <c r="M341" s="447"/>
      <c r="N341" s="445"/>
      <c r="O341" s="444"/>
      <c r="P341" s="444"/>
      <c r="Q341" s="444"/>
      <c r="R341" s="444"/>
      <c r="S341" s="444"/>
      <c r="T341" s="444"/>
      <c r="U341" s="449"/>
      <c r="V341" s="447"/>
    </row>
    <row r="342" spans="1:22" x14ac:dyDescent="0.2">
      <c r="A342" s="444"/>
      <c r="B342" s="445"/>
      <c r="C342" s="445"/>
      <c r="D342" s="445"/>
      <c r="E342" s="444"/>
      <c r="F342" s="446"/>
      <c r="G342" s="444"/>
      <c r="H342" s="444"/>
      <c r="I342" s="444"/>
      <c r="J342" s="444"/>
      <c r="K342" s="444"/>
      <c r="L342" s="444"/>
      <c r="M342" s="447"/>
      <c r="N342" s="445"/>
      <c r="O342" s="444"/>
      <c r="P342" s="444"/>
      <c r="Q342" s="444"/>
      <c r="R342" s="444"/>
      <c r="S342" s="444"/>
      <c r="T342" s="444"/>
      <c r="U342" s="449"/>
      <c r="V342" s="447"/>
    </row>
    <row r="343" spans="1:22" x14ac:dyDescent="0.2">
      <c r="A343" s="444"/>
      <c r="B343" s="445"/>
      <c r="C343" s="445"/>
      <c r="D343" s="445"/>
      <c r="E343" s="444"/>
      <c r="F343" s="446"/>
      <c r="G343" s="444"/>
      <c r="H343" s="444"/>
      <c r="I343" s="444"/>
      <c r="J343" s="444"/>
      <c r="K343" s="444"/>
      <c r="L343" s="444"/>
      <c r="M343" s="447"/>
      <c r="N343" s="445"/>
      <c r="O343" s="444"/>
      <c r="P343" s="444"/>
      <c r="Q343" s="444"/>
      <c r="R343" s="444"/>
      <c r="S343" s="444"/>
      <c r="T343" s="444"/>
      <c r="U343" s="449"/>
      <c r="V343" s="447"/>
    </row>
    <row r="344" spans="1:22" x14ac:dyDescent="0.2">
      <c r="A344" s="444"/>
      <c r="B344" s="445"/>
      <c r="C344" s="445"/>
      <c r="D344" s="445"/>
      <c r="E344" s="444"/>
      <c r="F344" s="446"/>
      <c r="G344" s="444"/>
      <c r="H344" s="444"/>
      <c r="I344" s="444"/>
      <c r="J344" s="444"/>
      <c r="K344" s="444"/>
      <c r="L344" s="444"/>
      <c r="M344" s="447"/>
      <c r="N344" s="445"/>
      <c r="O344" s="444"/>
      <c r="P344" s="444"/>
      <c r="Q344" s="444"/>
      <c r="R344" s="444"/>
      <c r="S344" s="444"/>
      <c r="T344" s="444"/>
      <c r="U344" s="449"/>
      <c r="V344" s="447"/>
    </row>
    <row r="345" spans="1:22" x14ac:dyDescent="0.2">
      <c r="A345" s="444"/>
      <c r="B345" s="445"/>
      <c r="C345" s="445"/>
      <c r="D345" s="445"/>
      <c r="E345" s="444"/>
      <c r="F345" s="446"/>
      <c r="G345" s="444"/>
      <c r="H345" s="444"/>
      <c r="I345" s="444"/>
      <c r="J345" s="444"/>
      <c r="K345" s="444"/>
      <c r="L345" s="444"/>
      <c r="M345" s="447"/>
      <c r="N345" s="445"/>
      <c r="O345" s="444"/>
      <c r="P345" s="444"/>
      <c r="Q345" s="444"/>
      <c r="R345" s="444"/>
      <c r="S345" s="444"/>
      <c r="T345" s="444"/>
      <c r="U345" s="449"/>
      <c r="V345" s="447"/>
    </row>
    <row r="346" spans="1:22" x14ac:dyDescent="0.2">
      <c r="A346" s="444"/>
      <c r="B346" s="445"/>
      <c r="C346" s="445"/>
      <c r="D346" s="445"/>
      <c r="E346" s="444"/>
      <c r="F346" s="446"/>
      <c r="G346" s="444"/>
      <c r="H346" s="444"/>
      <c r="I346" s="444"/>
      <c r="J346" s="444"/>
      <c r="K346" s="444"/>
      <c r="L346" s="444"/>
      <c r="M346" s="447"/>
      <c r="N346" s="445"/>
      <c r="O346" s="444"/>
      <c r="P346" s="444"/>
      <c r="Q346" s="444"/>
      <c r="R346" s="444"/>
      <c r="S346" s="444"/>
      <c r="T346" s="444"/>
      <c r="U346" s="449"/>
      <c r="V346" s="447"/>
    </row>
    <row r="347" spans="1:22" x14ac:dyDescent="0.2">
      <c r="A347" s="444"/>
      <c r="B347" s="445"/>
      <c r="C347" s="445"/>
      <c r="D347" s="445"/>
      <c r="E347" s="444"/>
      <c r="F347" s="446"/>
      <c r="G347" s="444"/>
      <c r="H347" s="444"/>
      <c r="I347" s="444"/>
      <c r="J347" s="444"/>
      <c r="K347" s="444"/>
      <c r="L347" s="444"/>
      <c r="M347" s="447"/>
      <c r="N347" s="445"/>
      <c r="O347" s="444"/>
      <c r="P347" s="444"/>
      <c r="Q347" s="444"/>
      <c r="R347" s="444"/>
      <c r="S347" s="444"/>
      <c r="T347" s="444"/>
      <c r="U347" s="449"/>
      <c r="V347" s="447"/>
    </row>
    <row r="348" spans="1:22" x14ac:dyDescent="0.2">
      <c r="A348" s="444"/>
      <c r="B348" s="445"/>
      <c r="C348" s="445"/>
      <c r="D348" s="445"/>
      <c r="E348" s="444"/>
      <c r="F348" s="446"/>
      <c r="G348" s="444"/>
      <c r="H348" s="444"/>
      <c r="I348" s="444"/>
      <c r="J348" s="444"/>
      <c r="K348" s="444"/>
      <c r="L348" s="444"/>
      <c r="M348" s="447"/>
      <c r="N348" s="445"/>
      <c r="O348" s="444"/>
      <c r="P348" s="444"/>
      <c r="Q348" s="444"/>
      <c r="R348" s="444"/>
      <c r="S348" s="444"/>
      <c r="T348" s="444"/>
      <c r="U348" s="449"/>
      <c r="V348" s="447"/>
    </row>
    <row r="349" spans="1:22" x14ac:dyDescent="0.2">
      <c r="A349" s="444"/>
      <c r="B349" s="445"/>
      <c r="C349" s="445"/>
      <c r="D349" s="445"/>
      <c r="E349" s="444"/>
      <c r="F349" s="446"/>
      <c r="G349" s="444"/>
      <c r="H349" s="444"/>
      <c r="I349" s="444"/>
      <c r="J349" s="444"/>
      <c r="K349" s="444"/>
      <c r="L349" s="444"/>
      <c r="M349" s="447"/>
      <c r="N349" s="445"/>
      <c r="O349" s="444"/>
      <c r="P349" s="444"/>
      <c r="Q349" s="444"/>
      <c r="R349" s="444"/>
      <c r="S349" s="444"/>
      <c r="T349" s="444"/>
      <c r="U349" s="449"/>
      <c r="V349" s="447"/>
    </row>
    <row r="350" spans="1:22" x14ac:dyDescent="0.2">
      <c r="A350" s="444"/>
      <c r="B350" s="445"/>
      <c r="C350" s="445"/>
      <c r="D350" s="445"/>
      <c r="E350" s="444"/>
      <c r="F350" s="446"/>
      <c r="G350" s="444"/>
      <c r="H350" s="444"/>
      <c r="I350" s="444"/>
      <c r="J350" s="444"/>
      <c r="K350" s="444"/>
      <c r="L350" s="444"/>
      <c r="M350" s="447"/>
      <c r="N350" s="445"/>
      <c r="O350" s="444"/>
      <c r="P350" s="444"/>
      <c r="Q350" s="444"/>
      <c r="R350" s="444"/>
      <c r="S350" s="444"/>
      <c r="T350" s="444"/>
      <c r="U350" s="449"/>
      <c r="V350" s="447"/>
    </row>
    <row r="351" spans="1:22" x14ac:dyDescent="0.2">
      <c r="A351" s="444"/>
      <c r="B351" s="445"/>
      <c r="C351" s="445"/>
      <c r="D351" s="445"/>
      <c r="E351" s="444"/>
      <c r="F351" s="446"/>
      <c r="G351" s="444"/>
      <c r="H351" s="444"/>
      <c r="I351" s="444"/>
      <c r="J351" s="444"/>
      <c r="K351" s="444"/>
      <c r="L351" s="444"/>
      <c r="M351" s="447"/>
      <c r="N351" s="445"/>
      <c r="O351" s="444"/>
      <c r="P351" s="444"/>
      <c r="Q351" s="444"/>
      <c r="R351" s="444"/>
      <c r="S351" s="444"/>
      <c r="T351" s="444"/>
      <c r="U351" s="449"/>
      <c r="V351" s="447"/>
    </row>
    <row r="352" spans="1:22" x14ac:dyDescent="0.2">
      <c r="A352" s="444"/>
      <c r="B352" s="445"/>
      <c r="C352" s="445"/>
      <c r="D352" s="445"/>
      <c r="E352" s="444"/>
      <c r="F352" s="446"/>
      <c r="G352" s="444"/>
      <c r="H352" s="444"/>
      <c r="I352" s="444"/>
      <c r="J352" s="444"/>
      <c r="K352" s="444"/>
      <c r="L352" s="444"/>
      <c r="M352" s="447"/>
      <c r="N352" s="445"/>
      <c r="O352" s="444"/>
      <c r="P352" s="444"/>
      <c r="Q352" s="444"/>
      <c r="R352" s="444"/>
      <c r="S352" s="444"/>
      <c r="T352" s="444"/>
      <c r="U352" s="449"/>
      <c r="V352" s="447"/>
    </row>
  </sheetData>
  <sheetProtection algorithmName="SHA-512" hashValue="8dE0nqJVXuaEmS5fMwNbEPoodAyqDENKmXNlH1SzemTr5oiL6F9BgBSanZfqIUDPN7+Z8NoZrqj1Y//6qCHOAQ==" saltValue="NMST/IsloQyvlw9mmEeHHA==" spinCount="100000" sheet="1" objects="1" scenarios="1"/>
  <autoFilter ref="A2:W2"/>
  <mergeCells count="62">
    <mergeCell ref="A1:I1"/>
    <mergeCell ref="N27:N30"/>
    <mergeCell ref="A32:V32"/>
    <mergeCell ref="M106:M113"/>
    <mergeCell ref="N106:N113"/>
    <mergeCell ref="O106:O113"/>
    <mergeCell ref="M103:M105"/>
    <mergeCell ref="N103:N105"/>
    <mergeCell ref="O103:O105"/>
    <mergeCell ref="M71:M76"/>
    <mergeCell ref="N71:N76"/>
    <mergeCell ref="O71:O76"/>
    <mergeCell ref="N51:N60"/>
    <mergeCell ref="A102:V102"/>
    <mergeCell ref="M33:M35"/>
    <mergeCell ref="N33:N35"/>
    <mergeCell ref="A31:C31"/>
    <mergeCell ref="N17:N26"/>
    <mergeCell ref="O17:O26"/>
    <mergeCell ref="M27:M29"/>
    <mergeCell ref="A3:X3"/>
    <mergeCell ref="N5:N16"/>
    <mergeCell ref="O5:O16"/>
    <mergeCell ref="J1:O1"/>
    <mergeCell ref="P1:V1"/>
    <mergeCell ref="O33:O35"/>
    <mergeCell ref="M36:M41"/>
    <mergeCell ref="N66:N67"/>
    <mergeCell ref="O66:O67"/>
    <mergeCell ref="O51:O60"/>
    <mergeCell ref="N36:N41"/>
    <mergeCell ref="O36:O41"/>
    <mergeCell ref="M118:M119"/>
    <mergeCell ref="N118:N119"/>
    <mergeCell ref="O118:O119"/>
    <mergeCell ref="M51:M60"/>
    <mergeCell ref="M61:M62"/>
    <mergeCell ref="M114:M117"/>
    <mergeCell ref="N114:N117"/>
    <mergeCell ref="O114:O117"/>
    <mergeCell ref="M98:M100"/>
    <mergeCell ref="N98:N100"/>
    <mergeCell ref="O98:O100"/>
    <mergeCell ref="M83:M91"/>
    <mergeCell ref="N83:N91"/>
    <mergeCell ref="A69:V69"/>
    <mergeCell ref="M92:M95"/>
    <mergeCell ref="N92:N95"/>
    <mergeCell ref="O92:O95"/>
    <mergeCell ref="M42:M50"/>
    <mergeCell ref="N42:N50"/>
    <mergeCell ref="O42:O50"/>
    <mergeCell ref="M77:M82"/>
    <mergeCell ref="N77:N82"/>
    <mergeCell ref="O77:O82"/>
    <mergeCell ref="M63:M64"/>
    <mergeCell ref="N63:N64"/>
    <mergeCell ref="O63:O64"/>
    <mergeCell ref="M66:M67"/>
    <mergeCell ref="O83:O91"/>
    <mergeCell ref="N61:N62"/>
    <mergeCell ref="O61:O62"/>
  </mergeCells>
  <pageMargins left="0.70866141732283472" right="0.70866141732283472" top="0.74803149606299213" bottom="0.74803149606299213" header="0.31496062992125984" footer="0.31496062992125984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טבלה מרכזת סופית </vt:lpstr>
      <vt:lpstr>'טבלה מרכזת סופית '!WPrint_Area_W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רמ"ד אמצעים ותקציבים אג"מ</dc:creator>
  <cp:lastModifiedBy>אופל עזר</cp:lastModifiedBy>
  <cp:lastPrinted>2026-01-14T07:05:54Z</cp:lastPrinted>
  <dcterms:created xsi:type="dcterms:W3CDTF">2024-07-03T15:02:42Z</dcterms:created>
  <dcterms:modified xsi:type="dcterms:W3CDTF">2026-02-03T13:50:56Z</dcterms:modified>
  <cp:contentStatus/>
</cp:coreProperties>
</file>